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trlProps/ctrlProp3.xml" ContentType="application/vnd.ms-excel.controlproperties+xml"/>
  <Override PartName="/xl/drawings/drawing8.xml" ContentType="application/vnd.openxmlformats-officedocument.drawing+xml"/>
  <Override PartName="/xl/ctrlProps/ctrlProp4.xml" ContentType="application/vnd.ms-excel.controlproperties+xml"/>
  <Override PartName="/xl/drawings/drawing9.xml" ContentType="application/vnd.openxmlformats-officedocument.drawing+xml"/>
  <Override PartName="/xl/ctrlProps/ctrlProp5.xml" ContentType="application/vnd.ms-excel.controlproperties+xml"/>
  <Override PartName="/xl/charts/chart7.xml" ContentType="application/vnd.openxmlformats-officedocument.drawingml.chart+xml"/>
  <Override PartName="/xl/drawings/drawing10.xml" ContentType="application/vnd.openxmlformats-officedocument.drawing+xml"/>
  <Override PartName="/xl/ctrlProps/ctrlProp6.xml" ContentType="application/vnd.ms-excel.controlproperties+xml"/>
  <Override PartName="/xl/charts/chart8.xml" ContentType="application/vnd.openxmlformats-officedocument.drawingml.chart+xml"/>
  <Override PartName="/xl/charts/chart9.xml" ContentType="application/vnd.openxmlformats-officedocument.drawingml.chart+xml"/>
  <Override PartName="/xl/drawings/drawing11.xml" ContentType="application/vnd.openxmlformats-officedocument.drawing+xml"/>
  <Override PartName="/xl/ctrlProps/ctrlProp7.xml" ContentType="application/vnd.ms-excel.controlproperties+xml"/>
  <Override PartName="/xl/charts/chart10.xml" ContentType="application/vnd.openxmlformats-officedocument.drawingml.chart+xml"/>
  <Override PartName="/xl/charts/chart11.xml" ContentType="application/vnd.openxmlformats-officedocument.drawingml.chart+xml"/>
  <Override PartName="/xl/drawings/drawing12.xml" ContentType="application/vnd.openxmlformats-officedocument.drawing+xml"/>
  <Override PartName="/xl/ctrlProps/ctrlProp8.xml" ContentType="application/vnd.ms-excel.controlproperties+xml"/>
  <Override PartName="/xl/charts/chart12.xml" ContentType="application/vnd.openxmlformats-officedocument.drawingml.chart+xml"/>
  <Override PartName="/xl/charts/chart13.xml" ContentType="application/vnd.openxmlformats-officedocument.drawingml.chart+xml"/>
  <Override PartName="/xl/drawings/drawing13.xml" ContentType="application/vnd.openxmlformats-officedocument.drawing+xml"/>
  <Override PartName="/xl/ctrlProps/ctrlProp9.xml" ContentType="application/vnd.ms-excel.controlproperties+xml"/>
  <Override PartName="/xl/charts/chart14.xml" ContentType="application/vnd.openxmlformats-officedocument.drawingml.chart+xml"/>
  <Override PartName="/xl/charts/chart15.xml" ContentType="application/vnd.openxmlformats-officedocument.drawingml.chart+xml"/>
  <Override PartName="/xl/drawings/drawing14.xml" ContentType="application/vnd.openxmlformats-officedocument.drawing+xml"/>
  <Override PartName="/xl/ctrlProps/ctrlProp10.xml" ContentType="application/vnd.ms-excel.controlproperties+xml"/>
  <Override PartName="/xl/drawings/drawing15.xml" ContentType="application/vnd.openxmlformats-officedocument.drawing+xml"/>
  <Override PartName="/xl/ctrlProps/ctrlProp11.xml" ContentType="application/vnd.ms-excel.controlproperties+xml"/>
  <Override PartName="/xl/drawings/drawing16.xml" ContentType="application/vnd.openxmlformats-officedocument.drawing+xml"/>
  <Override PartName="/xl/ctrlProps/ctrlProp12.xml" ContentType="application/vnd.ms-excel.controlproperties+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codeName="DieseArbeitsmappe" defaultThemeVersion="124226"/>
  <mc:AlternateContent xmlns:mc="http://schemas.openxmlformats.org/markup-compatibility/2006">
    <mc:Choice Requires="x15">
      <x15ac:absPath xmlns:x15ac="http://schemas.microsoft.com/office/spreadsheetml/2010/11/ac" url="O:\40025 Gemcheck\04 PDFs für Homepage\Gemeindecheck\DE\"/>
    </mc:Choice>
  </mc:AlternateContent>
  <xr:revisionPtr revIDLastSave="0" documentId="8_{AEAC41AD-3BB0-42A1-927B-7A94F90302DD}" xr6:coauthVersionLast="45" xr6:coauthVersionMax="45" xr10:uidLastSave="{00000000-0000-0000-0000-000000000000}"/>
  <bookViews>
    <workbookView xWindow="38280" yWindow="-120" windowWidth="38640" windowHeight="21240" firstSheet="2" xr2:uid="{00000000-000D-0000-FFFF-FFFF00000000}"/>
  </bookViews>
  <sheets>
    <sheet name="TITEL" sheetId="98" r:id="rId1"/>
    <sheet name="MAKTXT" sheetId="145" r:id="rId2"/>
    <sheet name="BEV1" sheetId="149" r:id="rId3"/>
    <sheet name="BEV2" sheetId="142" r:id="rId4"/>
    <sheet name="BEV3" sheetId="76" r:id="rId5"/>
    <sheet name="NAS" sheetId="40" r:id="rId6"/>
    <sheet name="STEU" sheetId="41" r:id="rId7"/>
    <sheet name="PHAS" sheetId="4" r:id="rId8"/>
    <sheet name="WAND" sheetId="96" r:id="rId9"/>
    <sheet name="WOH" sheetId="39" r:id="rId10"/>
    <sheet name="PREIS_ETW" sheetId="107" r:id="rId11"/>
    <sheet name="PREIS_EFH" sheetId="110" r:id="rId12"/>
    <sheet name="PREIS_MWG" sheetId="111" r:id="rId13"/>
    <sheet name="PREIS_4" sheetId="104" r:id="rId14"/>
    <sheet name="FAHRZ" sheetId="45" r:id="rId15"/>
    <sheet name="PROSP1" sheetId="137" r:id="rId16"/>
  </sheets>
  <definedNames>
    <definedName name="Bildli">"Bild 45"</definedName>
    <definedName name="BJ">#REF!</definedName>
    <definedName name="_xlnm.Print_Area" localSheetId="2">'BEV1'!$C$1:$Q$57</definedName>
    <definedName name="_xlnm.Print_Area" localSheetId="3">'BEV2'!$C$1:$P$65</definedName>
    <definedName name="_xlnm.Print_Area" localSheetId="4">'BEV3'!$C$1:$P$67</definedName>
    <definedName name="_xlnm.Print_Area" localSheetId="14">FAHRZ!$C$1:$P$59</definedName>
    <definedName name="_xlnm.Print_Area" localSheetId="1">MAKTXT!$C$1:$P$14</definedName>
    <definedName name="_xlnm.Print_Area" localSheetId="5">NAS!$C$1:$AG$56</definedName>
    <definedName name="_xlnm.Print_Area" localSheetId="7">PHAS!$C$1:$AB$49</definedName>
    <definedName name="_xlnm.Print_Area" localSheetId="13">PREIS_4!$C$1:$Z$57</definedName>
    <definedName name="_xlnm.Print_Area" localSheetId="11">PREIS_EFH!$C$1:$Z$71</definedName>
    <definedName name="_xlnm.Print_Area" localSheetId="10">PREIS_ETW!$C$1:$Z$71</definedName>
    <definedName name="_xlnm.Print_Area" localSheetId="12">PREIS_MWG!$C$1:$Z$57</definedName>
    <definedName name="_xlnm.Print_Area" localSheetId="15">PROSP1!$C$1:$Z$54</definedName>
    <definedName name="_xlnm.Print_Area" localSheetId="6">STEU!$C$1:$P$68</definedName>
    <definedName name="_xlnm.Print_Area" localSheetId="0">TITEL!$C$1:$R$44</definedName>
    <definedName name="_xlnm.Print_Area" localSheetId="8">WAND!$C$1:$P$75</definedName>
    <definedName name="_xlnm.Print_Area" localSheetId="9">WOH!$C$1:$P$68</definedName>
    <definedName name="PLZ">#REF!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3" i="98" l="1"/>
  <c r="Z54" i="137"/>
  <c r="Z53" i="137"/>
  <c r="G53" i="137"/>
  <c r="C42" i="137"/>
  <c r="C41" i="137"/>
  <c r="Y39" i="137"/>
  <c r="O39" i="137"/>
  <c r="Y38" i="137"/>
  <c r="O38" i="137"/>
  <c r="Y37" i="137"/>
  <c r="O37" i="137"/>
  <c r="Y36" i="137"/>
  <c r="O36" i="137"/>
  <c r="O35" i="137"/>
  <c r="Y33" i="137"/>
  <c r="O33" i="137"/>
  <c r="Y32" i="137"/>
  <c r="O32" i="137"/>
  <c r="Y31" i="137"/>
  <c r="O31" i="137"/>
  <c r="Y30" i="137"/>
  <c r="O30" i="137"/>
  <c r="O29" i="137"/>
  <c r="O27" i="137"/>
  <c r="C27" i="137"/>
  <c r="C25" i="137"/>
  <c r="Y23" i="137"/>
  <c r="W23" i="137"/>
  <c r="C23" i="137"/>
  <c r="Y22" i="137"/>
  <c r="W22" i="137"/>
  <c r="C22" i="137"/>
  <c r="AA21" i="137"/>
  <c r="Y21" i="137"/>
  <c r="W21" i="137"/>
  <c r="C21" i="137"/>
  <c r="Y20" i="137"/>
  <c r="W20" i="137"/>
  <c r="C20" i="137"/>
  <c r="W19" i="137"/>
  <c r="C17" i="137"/>
  <c r="C15" i="137"/>
  <c r="Y13" i="137"/>
  <c r="W13" i="137"/>
  <c r="C13" i="137"/>
  <c r="Y12" i="137"/>
  <c r="W12" i="137"/>
  <c r="C12" i="137"/>
  <c r="Y11" i="137"/>
  <c r="W11" i="137"/>
  <c r="C11" i="137"/>
  <c r="Y10" i="137"/>
  <c r="W10" i="137"/>
  <c r="C10" i="137"/>
  <c r="W9" i="137"/>
  <c r="C7" i="137"/>
  <c r="AA5" i="137"/>
  <c r="G3" i="137"/>
  <c r="C3" i="137"/>
  <c r="P59" i="45"/>
  <c r="P58" i="45"/>
  <c r="G58" i="45"/>
  <c r="C38" i="45"/>
  <c r="C37" i="45"/>
  <c r="O35" i="45"/>
  <c r="N35" i="45"/>
  <c r="M35" i="45"/>
  <c r="I35" i="45"/>
  <c r="F35" i="45"/>
  <c r="C35" i="45"/>
  <c r="O34" i="45"/>
  <c r="N34" i="45"/>
  <c r="M34" i="45"/>
  <c r="I34" i="45"/>
  <c r="F34" i="45"/>
  <c r="C34" i="45"/>
  <c r="O33" i="45"/>
  <c r="N33" i="45"/>
  <c r="M33" i="45"/>
  <c r="I33" i="45"/>
  <c r="F33" i="45"/>
  <c r="C33" i="45"/>
  <c r="O32" i="45"/>
  <c r="N32" i="45"/>
  <c r="M32" i="45"/>
  <c r="I32" i="45"/>
  <c r="F32" i="45"/>
  <c r="C32" i="45"/>
  <c r="O31" i="45"/>
  <c r="N31" i="45"/>
  <c r="M31" i="45"/>
  <c r="I31" i="45"/>
  <c r="F31" i="45"/>
  <c r="C31" i="45"/>
  <c r="O30" i="45"/>
  <c r="N30" i="45"/>
  <c r="M30" i="45"/>
  <c r="I30" i="45"/>
  <c r="F30" i="45"/>
  <c r="C30" i="45"/>
  <c r="O29" i="45"/>
  <c r="L29" i="45"/>
  <c r="I29" i="45"/>
  <c r="E29" i="45"/>
  <c r="C27" i="45"/>
  <c r="C25" i="45"/>
  <c r="C24" i="45"/>
  <c r="O22" i="45"/>
  <c r="L22" i="45"/>
  <c r="I22" i="45"/>
  <c r="G22" i="45"/>
  <c r="C22" i="45"/>
  <c r="O21" i="45"/>
  <c r="L21" i="45"/>
  <c r="I21" i="45"/>
  <c r="G21" i="45"/>
  <c r="C21" i="45"/>
  <c r="O20" i="45"/>
  <c r="L20" i="45"/>
  <c r="I20" i="45"/>
  <c r="G20" i="45"/>
  <c r="C20" i="45"/>
  <c r="O19" i="45"/>
  <c r="L19" i="45"/>
  <c r="I19" i="45"/>
  <c r="G19" i="45"/>
  <c r="C19" i="45"/>
  <c r="O18" i="45"/>
  <c r="L18" i="45"/>
  <c r="I18" i="45"/>
  <c r="E18" i="45"/>
  <c r="C16" i="45"/>
  <c r="C14" i="45"/>
  <c r="C13" i="45"/>
  <c r="O11" i="45"/>
  <c r="L11" i="45"/>
  <c r="I11" i="45"/>
  <c r="G11" i="45"/>
  <c r="C11" i="45"/>
  <c r="O10" i="45"/>
  <c r="L10" i="45"/>
  <c r="I10" i="45"/>
  <c r="G10" i="45"/>
  <c r="C10" i="45"/>
  <c r="O9" i="45"/>
  <c r="L9" i="45"/>
  <c r="I9" i="45"/>
  <c r="E9" i="45"/>
  <c r="C7" i="45"/>
  <c r="G3" i="45"/>
  <c r="C3" i="45"/>
  <c r="Z57" i="104"/>
  <c r="Z56" i="104"/>
  <c r="H56" i="104"/>
  <c r="C42" i="104"/>
  <c r="C41" i="104"/>
  <c r="C40" i="104"/>
  <c r="C39" i="104"/>
  <c r="Y37" i="104"/>
  <c r="W37" i="104"/>
  <c r="T37" i="104"/>
  <c r="Q37" i="104"/>
  <c r="N37" i="104"/>
  <c r="K37" i="104"/>
  <c r="C37" i="104"/>
  <c r="Y36" i="104"/>
  <c r="W36" i="104"/>
  <c r="T36" i="104"/>
  <c r="Q36" i="104"/>
  <c r="N36" i="104"/>
  <c r="K36" i="104"/>
  <c r="C36" i="104"/>
  <c r="Y35" i="104"/>
  <c r="W35" i="104"/>
  <c r="T35" i="104"/>
  <c r="Q35" i="104"/>
  <c r="N35" i="104"/>
  <c r="K35" i="104"/>
  <c r="C35" i="104"/>
  <c r="Y34" i="104"/>
  <c r="W34" i="104"/>
  <c r="T34" i="104"/>
  <c r="Q34" i="104"/>
  <c r="N34" i="104"/>
  <c r="K34" i="104"/>
  <c r="C34" i="104"/>
  <c r="Y33" i="104"/>
  <c r="W33" i="104"/>
  <c r="T33" i="104"/>
  <c r="Q33" i="104"/>
  <c r="N33" i="104"/>
  <c r="K33" i="104"/>
  <c r="C33" i="104"/>
  <c r="Y32" i="104"/>
  <c r="W32" i="104"/>
  <c r="T32" i="104"/>
  <c r="Q32" i="104"/>
  <c r="N32" i="104"/>
  <c r="K32" i="104"/>
  <c r="C32" i="104"/>
  <c r="Y31" i="104"/>
  <c r="W31" i="104"/>
  <c r="T31" i="104"/>
  <c r="Q31" i="104"/>
  <c r="N31" i="104"/>
  <c r="K31" i="104"/>
  <c r="C31" i="104"/>
  <c r="Y30" i="104"/>
  <c r="W30" i="104"/>
  <c r="T30" i="104"/>
  <c r="Q30" i="104"/>
  <c r="N30" i="104"/>
  <c r="K30" i="104"/>
  <c r="C30" i="104"/>
  <c r="Y29" i="104"/>
  <c r="W29" i="104"/>
  <c r="T29" i="104"/>
  <c r="Q29" i="104"/>
  <c r="N29" i="104"/>
  <c r="K29" i="104"/>
  <c r="C29" i="104"/>
  <c r="Y28" i="104"/>
  <c r="W28" i="104"/>
  <c r="T28" i="104"/>
  <c r="Q28" i="104"/>
  <c r="N28" i="104"/>
  <c r="K28" i="104"/>
  <c r="C28" i="104"/>
  <c r="Y27" i="104"/>
  <c r="W27" i="104"/>
  <c r="T27" i="104"/>
  <c r="Q27" i="104"/>
  <c r="N27" i="104"/>
  <c r="K27" i="104"/>
  <c r="C27" i="104"/>
  <c r="Y26" i="104"/>
  <c r="W26" i="104"/>
  <c r="T26" i="104"/>
  <c r="Q26" i="104"/>
  <c r="N26" i="104"/>
  <c r="K26" i="104"/>
  <c r="C26" i="104"/>
  <c r="Y25" i="104"/>
  <c r="W25" i="104"/>
  <c r="T25" i="104"/>
  <c r="Q25" i="104"/>
  <c r="N25" i="104"/>
  <c r="K25" i="104"/>
  <c r="C25" i="104"/>
  <c r="Y24" i="104"/>
  <c r="W24" i="104"/>
  <c r="T24" i="104"/>
  <c r="Q24" i="104"/>
  <c r="N24" i="104"/>
  <c r="K24" i="104"/>
  <c r="C24" i="104"/>
  <c r="Y23" i="104"/>
  <c r="W23" i="104"/>
  <c r="T23" i="104"/>
  <c r="Q23" i="104"/>
  <c r="N23" i="104"/>
  <c r="K23" i="104"/>
  <c r="C23" i="104"/>
  <c r="Y22" i="104"/>
  <c r="W22" i="104"/>
  <c r="T22" i="104"/>
  <c r="Q22" i="104"/>
  <c r="N22" i="104"/>
  <c r="K22" i="104"/>
  <c r="C22" i="104"/>
  <c r="Y21" i="104"/>
  <c r="W21" i="104"/>
  <c r="T21" i="104"/>
  <c r="Q21" i="104"/>
  <c r="N21" i="104"/>
  <c r="K21" i="104"/>
  <c r="C21" i="104"/>
  <c r="Y20" i="104"/>
  <c r="W20" i="104"/>
  <c r="T20" i="104"/>
  <c r="Q20" i="104"/>
  <c r="N20" i="104"/>
  <c r="K20" i="104"/>
  <c r="C20" i="104"/>
  <c r="Y19" i="104"/>
  <c r="W19" i="104"/>
  <c r="T19" i="104"/>
  <c r="Q19" i="104"/>
  <c r="N19" i="104"/>
  <c r="K19" i="104"/>
  <c r="C19" i="104"/>
  <c r="Y18" i="104"/>
  <c r="W18" i="104"/>
  <c r="T18" i="104"/>
  <c r="Q18" i="104"/>
  <c r="N18" i="104"/>
  <c r="K18" i="104"/>
  <c r="C18" i="104"/>
  <c r="Y17" i="104"/>
  <c r="W17" i="104"/>
  <c r="T17" i="104"/>
  <c r="Q17" i="104"/>
  <c r="N17" i="104"/>
  <c r="K17" i="104"/>
  <c r="C17" i="104"/>
  <c r="Y16" i="104"/>
  <c r="W16" i="104"/>
  <c r="T16" i="104"/>
  <c r="Q16" i="104"/>
  <c r="N16" i="104"/>
  <c r="K16" i="104"/>
  <c r="C16" i="104"/>
  <c r="Y15" i="104"/>
  <c r="W15" i="104"/>
  <c r="T15" i="104"/>
  <c r="Q15" i="104"/>
  <c r="N15" i="104"/>
  <c r="K15" i="104"/>
  <c r="C15" i="104"/>
  <c r="Y14" i="104"/>
  <c r="W14" i="104"/>
  <c r="T14" i="104"/>
  <c r="Q14" i="104"/>
  <c r="N14" i="104"/>
  <c r="K14" i="104"/>
  <c r="C14" i="104"/>
  <c r="Y13" i="104"/>
  <c r="W13" i="104"/>
  <c r="T13" i="104"/>
  <c r="Q13" i="104"/>
  <c r="N13" i="104"/>
  <c r="K13" i="104"/>
  <c r="C13" i="104"/>
  <c r="W11" i="104"/>
  <c r="Q11" i="104"/>
  <c r="K11" i="104"/>
  <c r="C11" i="104"/>
  <c r="W10" i="104"/>
  <c r="Q10" i="104"/>
  <c r="K10" i="104"/>
  <c r="W9" i="104"/>
  <c r="Q9" i="104"/>
  <c r="K9" i="104"/>
  <c r="C7" i="104"/>
  <c r="H3" i="104"/>
  <c r="C3" i="104"/>
  <c r="Z57" i="111"/>
  <c r="Z56" i="111"/>
  <c r="G56" i="111"/>
  <c r="C50" i="111"/>
  <c r="W48" i="111"/>
  <c r="C48" i="111"/>
  <c r="C46" i="111"/>
  <c r="C44" i="111"/>
  <c r="W42" i="111"/>
  <c r="C42" i="111"/>
  <c r="C40" i="111"/>
  <c r="C38" i="111"/>
  <c r="C37" i="111"/>
  <c r="W28" i="111"/>
  <c r="W27" i="111"/>
  <c r="W26" i="111"/>
  <c r="W25" i="111"/>
  <c r="W24" i="111"/>
  <c r="K20" i="111"/>
  <c r="C20" i="111"/>
  <c r="C18" i="111"/>
  <c r="C17" i="111"/>
  <c r="C16" i="111"/>
  <c r="V14" i="111"/>
  <c r="Q14" i="111"/>
  <c r="M14" i="111"/>
  <c r="C14" i="111"/>
  <c r="V13" i="111"/>
  <c r="Q13" i="111"/>
  <c r="M13" i="111"/>
  <c r="C13" i="111"/>
  <c r="V12" i="111"/>
  <c r="Q12" i="111"/>
  <c r="M12" i="111"/>
  <c r="C12" i="111"/>
  <c r="V11" i="111"/>
  <c r="Q11" i="111"/>
  <c r="M11" i="111"/>
  <c r="C11" i="111"/>
  <c r="V10" i="111"/>
  <c r="Q10" i="111"/>
  <c r="M10" i="111"/>
  <c r="C10" i="111"/>
  <c r="V9" i="111"/>
  <c r="Q9" i="111"/>
  <c r="M9" i="111"/>
  <c r="C7" i="111"/>
  <c r="G4" i="111"/>
  <c r="G3" i="111"/>
  <c r="C3" i="111"/>
  <c r="Z71" i="110"/>
  <c r="Z70" i="110"/>
  <c r="G70" i="110"/>
  <c r="C46" i="110"/>
  <c r="C45" i="110"/>
  <c r="V43" i="110"/>
  <c r="R43" i="110"/>
  <c r="C43" i="110"/>
  <c r="Z42" i="110"/>
  <c r="V42" i="110"/>
  <c r="R42" i="110"/>
  <c r="C42" i="110"/>
  <c r="V41" i="110"/>
  <c r="R41" i="110"/>
  <c r="C41" i="110"/>
  <c r="V40" i="110"/>
  <c r="P40" i="110"/>
  <c r="C38" i="110"/>
  <c r="C36" i="110"/>
  <c r="C35" i="110"/>
  <c r="W26" i="110"/>
  <c r="W25" i="110"/>
  <c r="W24" i="110"/>
  <c r="W23" i="110"/>
  <c r="W22" i="110"/>
  <c r="K18" i="110"/>
  <c r="C18" i="110"/>
  <c r="C16" i="110"/>
  <c r="C15" i="110"/>
  <c r="C14" i="110"/>
  <c r="V12" i="110"/>
  <c r="Q12" i="110"/>
  <c r="C12" i="110"/>
  <c r="V11" i="110"/>
  <c r="Q11" i="110"/>
  <c r="C11" i="110"/>
  <c r="AC10" i="110"/>
  <c r="V10" i="110"/>
  <c r="Q10" i="110"/>
  <c r="C10" i="110"/>
  <c r="V9" i="110"/>
  <c r="Q9" i="110"/>
  <c r="C7" i="110"/>
  <c r="G4" i="110"/>
  <c r="G3" i="110"/>
  <c r="C3" i="110"/>
  <c r="Z71" i="107"/>
  <c r="Z70" i="107"/>
  <c r="G70" i="107"/>
  <c r="C47" i="107"/>
  <c r="C46" i="107"/>
  <c r="V44" i="107"/>
  <c r="R44" i="107"/>
  <c r="C44" i="107"/>
  <c r="V43" i="107"/>
  <c r="R43" i="107"/>
  <c r="C43" i="107"/>
  <c r="V42" i="107"/>
  <c r="R42" i="107"/>
  <c r="C42" i="107"/>
  <c r="V41" i="107"/>
  <c r="P41" i="107"/>
  <c r="C39" i="107"/>
  <c r="C37" i="107"/>
  <c r="C36" i="107"/>
  <c r="W27" i="107"/>
  <c r="W26" i="107"/>
  <c r="W25" i="107"/>
  <c r="W24" i="107"/>
  <c r="W23" i="107"/>
  <c r="K19" i="107"/>
  <c r="C19" i="107"/>
  <c r="C17" i="107"/>
  <c r="C16" i="107"/>
  <c r="C15" i="107"/>
  <c r="V13" i="107"/>
  <c r="R13" i="107"/>
  <c r="C13" i="107"/>
  <c r="V12" i="107"/>
  <c r="R12" i="107"/>
  <c r="C12" i="107"/>
  <c r="V11" i="107"/>
  <c r="R11" i="107"/>
  <c r="C11" i="107"/>
  <c r="V10" i="107"/>
  <c r="R10" i="107"/>
  <c r="C10" i="107"/>
  <c r="V9" i="107"/>
  <c r="R9" i="107"/>
  <c r="C7" i="107"/>
  <c r="G4" i="107"/>
  <c r="G3" i="107"/>
  <c r="C3" i="107"/>
  <c r="P68" i="39"/>
  <c r="P67" i="39"/>
  <c r="G67" i="39"/>
  <c r="C64" i="39"/>
  <c r="C63" i="39"/>
  <c r="P61" i="39"/>
  <c r="C61" i="39"/>
  <c r="C59" i="39"/>
  <c r="C57" i="39"/>
  <c r="C56" i="39"/>
  <c r="C44" i="39"/>
  <c r="C42" i="39"/>
  <c r="C41" i="39"/>
  <c r="C29" i="39"/>
  <c r="C27" i="39"/>
  <c r="C26" i="39"/>
  <c r="P24" i="39"/>
  <c r="O24" i="39"/>
  <c r="N24" i="39"/>
  <c r="M24" i="39"/>
  <c r="L24" i="39"/>
  <c r="K24" i="39"/>
  <c r="J24" i="39"/>
  <c r="I24" i="39"/>
  <c r="H24" i="39"/>
  <c r="G24" i="39"/>
  <c r="C24" i="39"/>
  <c r="P23" i="39"/>
  <c r="O23" i="39"/>
  <c r="N23" i="39"/>
  <c r="M23" i="39"/>
  <c r="L23" i="39"/>
  <c r="K23" i="39"/>
  <c r="J23" i="39"/>
  <c r="I23" i="39"/>
  <c r="H23" i="39"/>
  <c r="G23" i="39"/>
  <c r="C23" i="39"/>
  <c r="P22" i="39"/>
  <c r="O22" i="39"/>
  <c r="N22" i="39"/>
  <c r="M22" i="39"/>
  <c r="L22" i="39"/>
  <c r="K22" i="39"/>
  <c r="J22" i="39"/>
  <c r="I22" i="39"/>
  <c r="H22" i="39"/>
  <c r="G22" i="39"/>
  <c r="C22" i="39"/>
  <c r="P21" i="39"/>
  <c r="O21" i="39"/>
  <c r="N21" i="39"/>
  <c r="M21" i="39"/>
  <c r="L21" i="39"/>
  <c r="K21" i="39"/>
  <c r="J21" i="39"/>
  <c r="I21" i="39"/>
  <c r="H21" i="39"/>
  <c r="G21" i="39"/>
  <c r="C21" i="39"/>
  <c r="P20" i="39"/>
  <c r="O20" i="39"/>
  <c r="N20" i="39"/>
  <c r="M20" i="39"/>
  <c r="L20" i="39"/>
  <c r="K20" i="39"/>
  <c r="J20" i="39"/>
  <c r="I20" i="39"/>
  <c r="H20" i="39"/>
  <c r="G20" i="39"/>
  <c r="C20" i="39"/>
  <c r="P19" i="39"/>
  <c r="O19" i="39"/>
  <c r="N19" i="39"/>
  <c r="M19" i="39"/>
  <c r="L19" i="39"/>
  <c r="K19" i="39"/>
  <c r="J19" i="39"/>
  <c r="I19" i="39"/>
  <c r="H19" i="39"/>
  <c r="G19" i="39"/>
  <c r="C19" i="39"/>
  <c r="P18" i="39"/>
  <c r="O18" i="39"/>
  <c r="N18" i="39"/>
  <c r="M18" i="39"/>
  <c r="L18" i="39"/>
  <c r="K18" i="39"/>
  <c r="J18" i="39"/>
  <c r="I18" i="39"/>
  <c r="H18" i="39"/>
  <c r="G18" i="39"/>
  <c r="C18" i="39"/>
  <c r="P17" i="39"/>
  <c r="O17" i="39"/>
  <c r="N17" i="39"/>
  <c r="M17" i="39"/>
  <c r="L17" i="39"/>
  <c r="K17" i="39"/>
  <c r="J17" i="39"/>
  <c r="I17" i="39"/>
  <c r="H17" i="39"/>
  <c r="G17" i="39"/>
  <c r="C17" i="39"/>
  <c r="P16" i="39"/>
  <c r="O16" i="39"/>
  <c r="N16" i="39"/>
  <c r="M16" i="39"/>
  <c r="L16" i="39"/>
  <c r="K16" i="39"/>
  <c r="J16" i="39"/>
  <c r="I16" i="39"/>
  <c r="H16" i="39"/>
  <c r="G16" i="39"/>
  <c r="C16" i="39"/>
  <c r="P15" i="39"/>
  <c r="O15" i="39"/>
  <c r="N15" i="39"/>
  <c r="M15" i="39"/>
  <c r="L15" i="39"/>
  <c r="K15" i="39"/>
  <c r="J15" i="39"/>
  <c r="I15" i="39"/>
  <c r="H15" i="39"/>
  <c r="G15" i="39"/>
  <c r="C15" i="39"/>
  <c r="P14" i="39"/>
  <c r="O14" i="39"/>
  <c r="N14" i="39"/>
  <c r="M14" i="39"/>
  <c r="L14" i="39"/>
  <c r="K14" i="39"/>
  <c r="J14" i="39"/>
  <c r="I14" i="39"/>
  <c r="H14" i="39"/>
  <c r="G14" i="39"/>
  <c r="C14" i="39"/>
  <c r="P13" i="39"/>
  <c r="O13" i="39"/>
  <c r="N13" i="39"/>
  <c r="M13" i="39"/>
  <c r="L13" i="39"/>
  <c r="K13" i="39"/>
  <c r="J13" i="39"/>
  <c r="I13" i="39"/>
  <c r="H13" i="39"/>
  <c r="G13" i="39"/>
  <c r="C13" i="39"/>
  <c r="P12" i="39"/>
  <c r="O12" i="39"/>
  <c r="N12" i="39"/>
  <c r="M12" i="39"/>
  <c r="L12" i="39"/>
  <c r="K12" i="39"/>
  <c r="J12" i="39"/>
  <c r="I12" i="39"/>
  <c r="H12" i="39"/>
  <c r="G12" i="39"/>
  <c r="C12" i="39"/>
  <c r="P11" i="39"/>
  <c r="O11" i="39"/>
  <c r="N11" i="39"/>
  <c r="M11" i="39"/>
  <c r="L11" i="39"/>
  <c r="K11" i="39"/>
  <c r="J11" i="39"/>
  <c r="I11" i="39"/>
  <c r="H11" i="39"/>
  <c r="G11" i="39"/>
  <c r="C11" i="39"/>
  <c r="P10" i="39"/>
  <c r="O10" i="39"/>
  <c r="N10" i="39"/>
  <c r="M10" i="39"/>
  <c r="L10" i="39"/>
  <c r="K10" i="39"/>
  <c r="J10" i="39"/>
  <c r="I10" i="39"/>
  <c r="H10" i="39"/>
  <c r="G10" i="39"/>
  <c r="C10" i="39"/>
  <c r="P9" i="39"/>
  <c r="O9" i="39"/>
  <c r="N9" i="39"/>
  <c r="M9" i="39"/>
  <c r="L9" i="39"/>
  <c r="K9" i="39"/>
  <c r="J9" i="39"/>
  <c r="I9" i="39"/>
  <c r="H9" i="39"/>
  <c r="G9" i="39"/>
  <c r="C7" i="39"/>
  <c r="G3" i="39"/>
  <c r="C3" i="39"/>
  <c r="P75" i="96"/>
  <c r="P74" i="96"/>
  <c r="G74" i="96"/>
  <c r="C48" i="96"/>
  <c r="C47" i="96"/>
  <c r="P45" i="96"/>
  <c r="O45" i="96"/>
  <c r="N45" i="96"/>
  <c r="M45" i="96"/>
  <c r="L45" i="96"/>
  <c r="K45" i="96"/>
  <c r="C45" i="96"/>
  <c r="P44" i="96"/>
  <c r="O44" i="96"/>
  <c r="N44" i="96"/>
  <c r="M44" i="96"/>
  <c r="L44" i="96"/>
  <c r="K44" i="96"/>
  <c r="C42" i="96"/>
  <c r="C24" i="96"/>
  <c r="C22" i="96"/>
  <c r="K19" i="96"/>
  <c r="J19" i="96"/>
  <c r="C19" i="96"/>
  <c r="C17" i="96"/>
  <c r="C15" i="96"/>
  <c r="C14" i="96"/>
  <c r="C21" i="96" s="1"/>
  <c r="P12" i="96"/>
  <c r="O12" i="96"/>
  <c r="N12" i="96"/>
  <c r="M12" i="96"/>
  <c r="L12" i="96"/>
  <c r="K12" i="96"/>
  <c r="J12" i="96"/>
  <c r="I12" i="96"/>
  <c r="H12" i="96"/>
  <c r="G12" i="96"/>
  <c r="C12" i="96"/>
  <c r="P11" i="96"/>
  <c r="O11" i="96"/>
  <c r="N11" i="96"/>
  <c r="M11" i="96"/>
  <c r="L11" i="96"/>
  <c r="K11" i="96"/>
  <c r="J11" i="96"/>
  <c r="I11" i="96"/>
  <c r="H11" i="96"/>
  <c r="G11" i="96"/>
  <c r="C11" i="96"/>
  <c r="P10" i="96"/>
  <c r="O10" i="96"/>
  <c r="N10" i="96"/>
  <c r="M10" i="96"/>
  <c r="L10" i="96"/>
  <c r="K10" i="96"/>
  <c r="J10" i="96"/>
  <c r="I10" i="96"/>
  <c r="H10" i="96"/>
  <c r="G10" i="96"/>
  <c r="C10" i="96"/>
  <c r="P9" i="96"/>
  <c r="O9" i="96"/>
  <c r="N9" i="96"/>
  <c r="M9" i="96"/>
  <c r="L9" i="96"/>
  <c r="K9" i="96"/>
  <c r="J9" i="96"/>
  <c r="I9" i="96"/>
  <c r="H9" i="96"/>
  <c r="G9" i="96"/>
  <c r="C7" i="96"/>
  <c r="G3" i="96"/>
  <c r="C3" i="96"/>
  <c r="AB49" i="4"/>
  <c r="AB48" i="4"/>
  <c r="J48" i="4"/>
  <c r="C38" i="4"/>
  <c r="X36" i="4"/>
  <c r="U36" i="4"/>
  <c r="R36" i="4"/>
  <c r="O36" i="4"/>
  <c r="L36" i="4"/>
  <c r="F36" i="4"/>
  <c r="C36" i="4"/>
  <c r="R34" i="4"/>
  <c r="O34" i="4"/>
  <c r="L34" i="4"/>
  <c r="F34" i="4"/>
  <c r="C34" i="4"/>
  <c r="Y33" i="4"/>
  <c r="W33" i="4"/>
  <c r="U33" i="4"/>
  <c r="S33" i="4"/>
  <c r="Q33" i="4"/>
  <c r="L33" i="4"/>
  <c r="J33" i="4"/>
  <c r="H33" i="4"/>
  <c r="F33" i="4"/>
  <c r="D33" i="4"/>
  <c r="S30" i="4"/>
  <c r="Q30" i="4"/>
  <c r="P30" i="4"/>
  <c r="F30" i="4"/>
  <c r="D30" i="4"/>
  <c r="C30" i="4"/>
  <c r="S28" i="4"/>
  <c r="Q28" i="4"/>
  <c r="P28" i="4"/>
  <c r="F28" i="4"/>
  <c r="D28" i="4"/>
  <c r="C28" i="4"/>
  <c r="Y26" i="4"/>
  <c r="W26" i="4"/>
  <c r="U26" i="4"/>
  <c r="S26" i="4"/>
  <c r="Q26" i="4"/>
  <c r="P26" i="4"/>
  <c r="L26" i="4"/>
  <c r="J26" i="4"/>
  <c r="H26" i="4"/>
  <c r="F26" i="4"/>
  <c r="D26" i="4"/>
  <c r="C26" i="4"/>
  <c r="Q24" i="4"/>
  <c r="D24" i="4"/>
  <c r="C22" i="4"/>
  <c r="C21" i="4"/>
  <c r="Z19" i="4"/>
  <c r="V19" i="4"/>
  <c r="R19" i="4"/>
  <c r="N19" i="4"/>
  <c r="K19" i="4"/>
  <c r="C19" i="4"/>
  <c r="Z18" i="4"/>
  <c r="V18" i="4"/>
  <c r="R18" i="4"/>
  <c r="N18" i="4"/>
  <c r="K18" i="4"/>
  <c r="C18" i="4"/>
  <c r="Z17" i="4"/>
  <c r="V17" i="4"/>
  <c r="R17" i="4"/>
  <c r="N17" i="4"/>
  <c r="K17" i="4"/>
  <c r="C17" i="4"/>
  <c r="Z16" i="4"/>
  <c r="V16" i="4"/>
  <c r="R16" i="4"/>
  <c r="N16" i="4"/>
  <c r="K16" i="4"/>
  <c r="C16" i="4"/>
  <c r="Z15" i="4"/>
  <c r="V15" i="4"/>
  <c r="R15" i="4"/>
  <c r="N15" i="4"/>
  <c r="K15" i="4"/>
  <c r="C15" i="4"/>
  <c r="Z14" i="4"/>
  <c r="V14" i="4"/>
  <c r="R14" i="4"/>
  <c r="N14" i="4"/>
  <c r="K14" i="4"/>
  <c r="C14" i="4"/>
  <c r="Z13" i="4"/>
  <c r="V13" i="4"/>
  <c r="R13" i="4"/>
  <c r="N13" i="4"/>
  <c r="K13" i="4"/>
  <c r="C13" i="4"/>
  <c r="Z12" i="4"/>
  <c r="V12" i="4"/>
  <c r="R12" i="4"/>
  <c r="N12" i="4"/>
  <c r="K12" i="4"/>
  <c r="C12" i="4"/>
  <c r="Z11" i="4"/>
  <c r="V11" i="4"/>
  <c r="R11" i="4"/>
  <c r="N11" i="4"/>
  <c r="K11" i="4"/>
  <c r="C11" i="4"/>
  <c r="Z10" i="4"/>
  <c r="V10" i="4"/>
  <c r="R10" i="4"/>
  <c r="N10" i="4"/>
  <c r="K10" i="4"/>
  <c r="C10" i="4"/>
  <c r="N8" i="4"/>
  <c r="J8" i="4"/>
  <c r="Z7" i="4"/>
  <c r="V7" i="4"/>
  <c r="R7" i="4"/>
  <c r="K7" i="4"/>
  <c r="C7" i="4"/>
  <c r="J3" i="4"/>
  <c r="C3" i="4"/>
  <c r="O68" i="41"/>
  <c r="O67" i="41"/>
  <c r="G67" i="41"/>
  <c r="N61" i="41"/>
  <c r="K61" i="41"/>
  <c r="C61" i="41"/>
  <c r="N60" i="41"/>
  <c r="K60" i="41"/>
  <c r="C60" i="41"/>
  <c r="N59" i="41"/>
  <c r="K59" i="41"/>
  <c r="C59" i="41"/>
  <c r="N58" i="41"/>
  <c r="K58" i="41"/>
  <c r="C58" i="41"/>
  <c r="O57" i="41"/>
  <c r="N57" i="41"/>
  <c r="K57" i="41"/>
  <c r="C55" i="41"/>
  <c r="C52" i="41"/>
  <c r="C64" i="41" s="1"/>
  <c r="C51" i="41"/>
  <c r="C63" i="41" s="1"/>
  <c r="N49" i="41"/>
  <c r="K49" i="41"/>
  <c r="H49" i="41"/>
  <c r="C49" i="41"/>
  <c r="N48" i="41"/>
  <c r="K48" i="41"/>
  <c r="H48" i="41"/>
  <c r="C48" i="41"/>
  <c r="N47" i="41"/>
  <c r="K47" i="41"/>
  <c r="H47" i="41"/>
  <c r="C47" i="41"/>
  <c r="N46" i="41"/>
  <c r="K46" i="41"/>
  <c r="H46" i="41"/>
  <c r="C46" i="41"/>
  <c r="N45" i="41"/>
  <c r="K45" i="41"/>
  <c r="H45" i="41"/>
  <c r="C43" i="41"/>
  <c r="C40" i="41"/>
  <c r="C39" i="41"/>
  <c r="N37" i="41"/>
  <c r="K37" i="41"/>
  <c r="H37" i="41"/>
  <c r="C37" i="41"/>
  <c r="N36" i="41"/>
  <c r="K36" i="41"/>
  <c r="H36" i="41"/>
  <c r="C36" i="41"/>
  <c r="N35" i="41"/>
  <c r="K35" i="41"/>
  <c r="H35" i="41"/>
  <c r="C35" i="41"/>
  <c r="N34" i="41"/>
  <c r="K34" i="41"/>
  <c r="H34" i="41"/>
  <c r="C34" i="41"/>
  <c r="N33" i="41"/>
  <c r="K33" i="41"/>
  <c r="H33" i="41"/>
  <c r="C31" i="41"/>
  <c r="C28" i="41"/>
  <c r="C27" i="41"/>
  <c r="N25" i="41"/>
  <c r="K25" i="41"/>
  <c r="H25" i="41"/>
  <c r="C25" i="41"/>
  <c r="N24" i="41"/>
  <c r="K24" i="41"/>
  <c r="H24" i="41"/>
  <c r="C24" i="41"/>
  <c r="N23" i="41"/>
  <c r="K23" i="41"/>
  <c r="H23" i="41"/>
  <c r="C23" i="41"/>
  <c r="N22" i="41"/>
  <c r="K22" i="41"/>
  <c r="H22" i="41"/>
  <c r="C22" i="41"/>
  <c r="N21" i="41"/>
  <c r="K21" i="41"/>
  <c r="H21" i="41"/>
  <c r="C19" i="41"/>
  <c r="C17" i="41"/>
  <c r="C16" i="41"/>
  <c r="C15" i="41"/>
  <c r="N13" i="41"/>
  <c r="K13" i="41"/>
  <c r="H13" i="41"/>
  <c r="C13" i="41"/>
  <c r="N12" i="41"/>
  <c r="K12" i="41"/>
  <c r="H12" i="41"/>
  <c r="C12" i="41"/>
  <c r="N11" i="41"/>
  <c r="K11" i="41"/>
  <c r="H11" i="41"/>
  <c r="C11" i="41"/>
  <c r="N10" i="41"/>
  <c r="K10" i="41"/>
  <c r="H10" i="41"/>
  <c r="C10" i="41"/>
  <c r="N9" i="41"/>
  <c r="K9" i="41"/>
  <c r="H9" i="41"/>
  <c r="C7" i="41"/>
  <c r="K6" i="41"/>
  <c r="G3" i="41"/>
  <c r="C3" i="41"/>
  <c r="AG56" i="40"/>
  <c r="AG55" i="40"/>
  <c r="K55" i="40"/>
  <c r="C42" i="40"/>
  <c r="X40" i="40"/>
  <c r="U40" i="40"/>
  <c r="R40" i="40"/>
  <c r="O40" i="40"/>
  <c r="L40" i="40"/>
  <c r="I40" i="40"/>
  <c r="F40" i="40"/>
  <c r="C40" i="40"/>
  <c r="R38" i="40"/>
  <c r="O38" i="40"/>
  <c r="L38" i="40"/>
  <c r="I38" i="40"/>
  <c r="F38" i="40"/>
  <c r="C38" i="40"/>
  <c r="S37" i="40"/>
  <c r="D37" i="40"/>
  <c r="AB36" i="40"/>
  <c r="AA36" i="40"/>
  <c r="Z36" i="40"/>
  <c r="Y36" i="40"/>
  <c r="X36" i="40"/>
  <c r="W36" i="40"/>
  <c r="V36" i="40"/>
  <c r="U36" i="40"/>
  <c r="T36" i="40"/>
  <c r="S36" i="40"/>
  <c r="L36" i="40"/>
  <c r="M36" i="40" s="1"/>
  <c r="K36" i="40"/>
  <c r="J36" i="40"/>
  <c r="I36" i="40"/>
  <c r="H36" i="40"/>
  <c r="G36" i="40"/>
  <c r="F36" i="40"/>
  <c r="E36" i="40"/>
  <c r="D36" i="40"/>
  <c r="AB35" i="40"/>
  <c r="AA35" i="40"/>
  <c r="Z35" i="40"/>
  <c r="Y35" i="40"/>
  <c r="X35" i="40"/>
  <c r="W35" i="40"/>
  <c r="V35" i="40"/>
  <c r="U35" i="40"/>
  <c r="T35" i="40"/>
  <c r="S35" i="40"/>
  <c r="M35" i="40"/>
  <c r="L35" i="40"/>
  <c r="K35" i="40"/>
  <c r="J35" i="40"/>
  <c r="I35" i="40"/>
  <c r="H35" i="40"/>
  <c r="G35" i="40"/>
  <c r="F35" i="40"/>
  <c r="E35" i="40"/>
  <c r="D35" i="40"/>
  <c r="AB34" i="40"/>
  <c r="AA34" i="40"/>
  <c r="Z34" i="40"/>
  <c r="Y34" i="40"/>
  <c r="X34" i="40"/>
  <c r="W34" i="40"/>
  <c r="V34" i="40"/>
  <c r="U34" i="40"/>
  <c r="T34" i="40"/>
  <c r="S34" i="40"/>
  <c r="L34" i="40"/>
  <c r="M34" i="40" s="1"/>
  <c r="K34" i="40"/>
  <c r="J34" i="40"/>
  <c r="I34" i="40"/>
  <c r="H34" i="40"/>
  <c r="G34" i="40"/>
  <c r="F34" i="40"/>
  <c r="E34" i="40"/>
  <c r="D34" i="40"/>
  <c r="AB33" i="40"/>
  <c r="AA33" i="40"/>
  <c r="Z33" i="40"/>
  <c r="Y33" i="40"/>
  <c r="X33" i="40"/>
  <c r="W33" i="40"/>
  <c r="V33" i="40"/>
  <c r="U33" i="40"/>
  <c r="T33" i="40"/>
  <c r="S33" i="40"/>
  <c r="M33" i="40"/>
  <c r="L33" i="40"/>
  <c r="K33" i="40"/>
  <c r="J33" i="40"/>
  <c r="I33" i="40"/>
  <c r="H33" i="40"/>
  <c r="G33" i="40"/>
  <c r="F33" i="40"/>
  <c r="E33" i="40"/>
  <c r="D33" i="40"/>
  <c r="AB32" i="40"/>
  <c r="AA32" i="40"/>
  <c r="Z32" i="40"/>
  <c r="Y32" i="40"/>
  <c r="X32" i="40"/>
  <c r="W32" i="40"/>
  <c r="V32" i="40"/>
  <c r="U32" i="40"/>
  <c r="T32" i="40"/>
  <c r="S32" i="40"/>
  <c r="M32" i="40"/>
  <c r="L32" i="40"/>
  <c r="K32" i="40"/>
  <c r="J32" i="40"/>
  <c r="I32" i="40"/>
  <c r="H32" i="40"/>
  <c r="G32" i="40"/>
  <c r="F32" i="40"/>
  <c r="E32" i="40"/>
  <c r="D32" i="40"/>
  <c r="AB31" i="40"/>
  <c r="AA31" i="40"/>
  <c r="Z31" i="40"/>
  <c r="Y31" i="40"/>
  <c r="X31" i="40"/>
  <c r="W31" i="40"/>
  <c r="V31" i="40"/>
  <c r="U31" i="40"/>
  <c r="T31" i="40"/>
  <c r="S31" i="40"/>
  <c r="M31" i="40"/>
  <c r="L31" i="40"/>
  <c r="K31" i="40"/>
  <c r="J31" i="40"/>
  <c r="I31" i="40"/>
  <c r="H31" i="40"/>
  <c r="G31" i="40"/>
  <c r="F31" i="40"/>
  <c r="E31" i="40"/>
  <c r="D31" i="40"/>
  <c r="AB30" i="40"/>
  <c r="AA30" i="40"/>
  <c r="Z30" i="40"/>
  <c r="Y30" i="40"/>
  <c r="X30" i="40"/>
  <c r="W30" i="40"/>
  <c r="V30" i="40"/>
  <c r="U30" i="40"/>
  <c r="T30" i="40"/>
  <c r="S30" i="40"/>
  <c r="L30" i="40"/>
  <c r="M30" i="40" s="1"/>
  <c r="K30" i="40"/>
  <c r="J30" i="40"/>
  <c r="I30" i="40"/>
  <c r="H30" i="40"/>
  <c r="G30" i="40"/>
  <c r="F30" i="40"/>
  <c r="E30" i="40"/>
  <c r="D30" i="40"/>
  <c r="AB29" i="40"/>
  <c r="AA29" i="40"/>
  <c r="Z29" i="40"/>
  <c r="Y29" i="40"/>
  <c r="X29" i="40"/>
  <c r="W29" i="40"/>
  <c r="V29" i="40"/>
  <c r="U29" i="40"/>
  <c r="T29" i="40"/>
  <c r="S29" i="40"/>
  <c r="M29" i="40"/>
  <c r="L29" i="40"/>
  <c r="K29" i="40"/>
  <c r="J29" i="40"/>
  <c r="I29" i="40"/>
  <c r="H29" i="40"/>
  <c r="G29" i="40"/>
  <c r="F29" i="40"/>
  <c r="E29" i="40"/>
  <c r="D29" i="40"/>
  <c r="AB28" i="40"/>
  <c r="AA28" i="40"/>
  <c r="Z28" i="40"/>
  <c r="Y28" i="40"/>
  <c r="X28" i="40"/>
  <c r="W28" i="40"/>
  <c r="V28" i="40"/>
  <c r="U28" i="40"/>
  <c r="T28" i="40"/>
  <c r="S28" i="40"/>
  <c r="M28" i="40"/>
  <c r="L28" i="40"/>
  <c r="K28" i="40"/>
  <c r="J28" i="40"/>
  <c r="I28" i="40"/>
  <c r="H28" i="40"/>
  <c r="G28" i="40"/>
  <c r="F28" i="40"/>
  <c r="E28" i="40"/>
  <c r="D28" i="40"/>
  <c r="AB27" i="40"/>
  <c r="AA27" i="40"/>
  <c r="Z27" i="40"/>
  <c r="Y27" i="40"/>
  <c r="X27" i="40"/>
  <c r="W27" i="40"/>
  <c r="V27" i="40"/>
  <c r="U27" i="40"/>
  <c r="T27" i="40"/>
  <c r="S27" i="40"/>
  <c r="R27" i="40"/>
  <c r="L27" i="40"/>
  <c r="M27" i="40" s="1"/>
  <c r="K27" i="40"/>
  <c r="J27" i="40"/>
  <c r="I27" i="40"/>
  <c r="H27" i="40"/>
  <c r="G27" i="40"/>
  <c r="F27" i="40"/>
  <c r="E27" i="40"/>
  <c r="D27" i="40"/>
  <c r="C27" i="40"/>
  <c r="R25" i="40"/>
  <c r="C25" i="40"/>
  <c r="C23" i="40"/>
  <c r="C22" i="40"/>
  <c r="C21" i="40"/>
  <c r="AD19" i="40"/>
  <c r="AA19" i="40"/>
  <c r="W19" i="40"/>
  <c r="S19" i="40"/>
  <c r="O19" i="40"/>
  <c r="C19" i="40"/>
  <c r="AD18" i="40"/>
  <c r="AA18" i="40"/>
  <c r="W18" i="40"/>
  <c r="S18" i="40"/>
  <c r="O18" i="40"/>
  <c r="C18" i="40"/>
  <c r="AD17" i="40"/>
  <c r="AA17" i="40"/>
  <c r="W17" i="40"/>
  <c r="S17" i="40"/>
  <c r="O17" i="40"/>
  <c r="C17" i="40"/>
  <c r="AD16" i="40"/>
  <c r="AA16" i="40"/>
  <c r="W16" i="40"/>
  <c r="S16" i="40"/>
  <c r="O16" i="40"/>
  <c r="C16" i="40"/>
  <c r="AD15" i="40"/>
  <c r="AA15" i="40"/>
  <c r="W15" i="40"/>
  <c r="S15" i="40"/>
  <c r="O15" i="40"/>
  <c r="C15" i="40"/>
  <c r="AD14" i="40"/>
  <c r="AA14" i="40"/>
  <c r="W14" i="40"/>
  <c r="S14" i="40"/>
  <c r="O14" i="40"/>
  <c r="C14" i="40"/>
  <c r="AD13" i="40"/>
  <c r="AA13" i="40"/>
  <c r="W13" i="40"/>
  <c r="S13" i="40"/>
  <c r="O13" i="40"/>
  <c r="C13" i="40"/>
  <c r="AD12" i="40"/>
  <c r="AA12" i="40"/>
  <c r="W12" i="40"/>
  <c r="S12" i="40"/>
  <c r="O12" i="40"/>
  <c r="C12" i="40"/>
  <c r="AD11" i="40"/>
  <c r="AA11" i="40"/>
  <c r="W11" i="40"/>
  <c r="S11" i="40"/>
  <c r="O11" i="40"/>
  <c r="C11" i="40"/>
  <c r="AD10" i="40"/>
  <c r="AA10" i="40"/>
  <c r="W10" i="40"/>
  <c r="S10" i="40"/>
  <c r="O10" i="40"/>
  <c r="C10" i="40"/>
  <c r="S8" i="40"/>
  <c r="O8" i="40"/>
  <c r="AE7" i="40"/>
  <c r="AA7" i="40"/>
  <c r="W7" i="40"/>
  <c r="O7" i="40"/>
  <c r="C7" i="40"/>
  <c r="K3" i="40"/>
  <c r="C3" i="40"/>
  <c r="P67" i="76"/>
  <c r="P66" i="76"/>
  <c r="G66" i="76"/>
  <c r="C52" i="76"/>
  <c r="C51" i="76"/>
  <c r="C39" i="76"/>
  <c r="C36" i="76"/>
  <c r="C35" i="76"/>
  <c r="C23" i="76"/>
  <c r="C20" i="76"/>
  <c r="C19" i="76"/>
  <c r="C7" i="76"/>
  <c r="G3" i="76"/>
  <c r="C3" i="76"/>
  <c r="P65" i="142"/>
  <c r="P64" i="142"/>
  <c r="G64" i="142"/>
  <c r="C44" i="142"/>
  <c r="C43" i="142"/>
  <c r="P41" i="142"/>
  <c r="N41" i="142"/>
  <c r="L41" i="142"/>
  <c r="C41" i="142"/>
  <c r="P40" i="142"/>
  <c r="N40" i="142"/>
  <c r="L40" i="142"/>
  <c r="C40" i="142"/>
  <c r="P39" i="142"/>
  <c r="N39" i="142"/>
  <c r="L39" i="142"/>
  <c r="C39" i="142"/>
  <c r="P38" i="142"/>
  <c r="N38" i="142"/>
  <c r="L38" i="142"/>
  <c r="C38" i="142"/>
  <c r="P37" i="142"/>
  <c r="N37" i="142"/>
  <c r="L37" i="142"/>
  <c r="C35" i="142"/>
  <c r="C33" i="142"/>
  <c r="C32" i="142"/>
  <c r="P30" i="142"/>
  <c r="O30" i="142"/>
  <c r="N30" i="142"/>
  <c r="M30" i="142"/>
  <c r="L30" i="142"/>
  <c r="K30" i="142"/>
  <c r="C30" i="142"/>
  <c r="P29" i="142"/>
  <c r="O29" i="142"/>
  <c r="N29" i="142"/>
  <c r="M29" i="142"/>
  <c r="L29" i="142"/>
  <c r="K29" i="142"/>
  <c r="C29" i="142"/>
  <c r="P28" i="142"/>
  <c r="O28" i="142"/>
  <c r="N28" i="142"/>
  <c r="M28" i="142"/>
  <c r="L28" i="142"/>
  <c r="K28" i="142"/>
  <c r="C28" i="142"/>
  <c r="P27" i="142"/>
  <c r="O27" i="142"/>
  <c r="N27" i="142"/>
  <c r="M27" i="142"/>
  <c r="L27" i="142"/>
  <c r="K27" i="142"/>
  <c r="C27" i="142"/>
  <c r="P26" i="142"/>
  <c r="O26" i="142"/>
  <c r="N26" i="142"/>
  <c r="M26" i="142"/>
  <c r="L26" i="142"/>
  <c r="K26" i="142"/>
  <c r="C24" i="142"/>
  <c r="C22" i="142"/>
  <c r="C21" i="142"/>
  <c r="C6" i="142"/>
  <c r="G3" i="142"/>
  <c r="C3" i="142"/>
  <c r="Q57" i="149"/>
  <c r="Q56" i="149"/>
  <c r="H56" i="149"/>
  <c r="C52" i="149"/>
  <c r="C51" i="149"/>
  <c r="C35" i="149"/>
  <c r="C32" i="149"/>
  <c r="Q30" i="149"/>
  <c r="K30" i="149"/>
  <c r="C30" i="149"/>
  <c r="C28" i="149"/>
  <c r="C26" i="149"/>
  <c r="C25" i="149"/>
  <c r="C19" i="149"/>
  <c r="C17" i="149"/>
  <c r="C16" i="149"/>
  <c r="C15" i="149"/>
  <c r="Q13" i="149"/>
  <c r="P13" i="149"/>
  <c r="O13" i="149"/>
  <c r="N13" i="149"/>
  <c r="M13" i="149"/>
  <c r="L13" i="149"/>
  <c r="K13" i="149"/>
  <c r="J13" i="149"/>
  <c r="I13" i="149"/>
  <c r="G13" i="149"/>
  <c r="C13" i="149"/>
  <c r="Q12" i="149"/>
  <c r="P12" i="149"/>
  <c r="O12" i="149"/>
  <c r="N12" i="149"/>
  <c r="M12" i="149"/>
  <c r="L12" i="149"/>
  <c r="K12" i="149"/>
  <c r="J12" i="149"/>
  <c r="I12" i="149"/>
  <c r="G12" i="149"/>
  <c r="C12" i="149"/>
  <c r="Q11" i="149"/>
  <c r="P11" i="149"/>
  <c r="O11" i="149"/>
  <c r="N11" i="149"/>
  <c r="M11" i="149"/>
  <c r="L11" i="149"/>
  <c r="K11" i="149"/>
  <c r="J11" i="149"/>
  <c r="I11" i="149"/>
  <c r="G11" i="149"/>
  <c r="C11" i="149"/>
  <c r="Q10" i="149"/>
  <c r="P10" i="149"/>
  <c r="O10" i="149"/>
  <c r="N10" i="149"/>
  <c r="M10" i="149"/>
  <c r="L10" i="149"/>
  <c r="K10" i="149"/>
  <c r="J10" i="149"/>
  <c r="I10" i="149"/>
  <c r="G10" i="149"/>
  <c r="C10" i="149"/>
  <c r="Q9" i="149"/>
  <c r="P9" i="149"/>
  <c r="O9" i="149"/>
  <c r="N9" i="149"/>
  <c r="M9" i="149"/>
  <c r="L9" i="149"/>
  <c r="K9" i="149"/>
  <c r="J9" i="149"/>
  <c r="I9" i="149"/>
  <c r="G9" i="149"/>
  <c r="C9" i="149"/>
  <c r="G8" i="149"/>
  <c r="I8" i="149" s="1"/>
  <c r="J8" i="149" s="1"/>
  <c r="K8" i="149" s="1"/>
  <c r="L8" i="149" s="1"/>
  <c r="M8" i="149" s="1"/>
  <c r="N8" i="149" s="1"/>
  <c r="O8" i="149" s="1"/>
  <c r="P8" i="149" s="1"/>
  <c r="Q8" i="149" s="1"/>
  <c r="C6" i="149"/>
  <c r="H3" i="149"/>
  <c r="C3" i="149"/>
  <c r="P14" i="145"/>
  <c r="P13" i="145"/>
  <c r="G13" i="145"/>
  <c r="C8" i="145"/>
  <c r="G3" i="145"/>
  <c r="G43" i="98"/>
  <c r="M40" i="98"/>
  <c r="H40" i="98"/>
  <c r="G40" i="98"/>
  <c r="M39" i="98"/>
  <c r="H39" i="98"/>
  <c r="G39" i="98"/>
  <c r="H38" i="98"/>
  <c r="G38" i="98"/>
  <c r="H37" i="98"/>
  <c r="G37" i="98"/>
  <c r="H36" i="98"/>
  <c r="G36" i="98"/>
  <c r="H35" i="98"/>
  <c r="G35" i="98"/>
  <c r="H34" i="98"/>
  <c r="G34" i="98"/>
  <c r="H33" i="98"/>
  <c r="G33" i="98"/>
  <c r="H32" i="98"/>
  <c r="G32" i="98"/>
  <c r="C32" i="98"/>
  <c r="K15" i="98"/>
  <c r="H15" i="98"/>
  <c r="K14" i="98"/>
  <c r="H14" i="98"/>
  <c r="K13" i="98"/>
  <c r="H13" i="98"/>
  <c r="K12" i="98"/>
  <c r="H12" i="98"/>
  <c r="K10" i="98"/>
  <c r="H10" i="98"/>
  <c r="K9" i="98"/>
  <c r="H9" i="98"/>
  <c r="C9" i="98"/>
  <c r="G5" i="98"/>
  <c r="G3" i="98"/>
</calcChain>
</file>

<file path=xl/sharedStrings.xml><?xml version="1.0" encoding="utf-8"?>
<sst xmlns="http://schemas.openxmlformats.org/spreadsheetml/2006/main" count="1074" uniqueCount="490">
  <si>
    <t>Eigentum von Fahrländer Partner AG, Zürich</t>
  </si>
  <si>
    <t xml:space="preserve"> </t>
  </si>
  <si>
    <t>Fahrländer Partner AG</t>
  </si>
  <si>
    <t>Raumentwicklung</t>
  </si>
  <si>
    <t>-</t>
  </si>
  <si>
    <t>20-34</t>
  </si>
  <si>
    <t>35-54</t>
  </si>
  <si>
    <t>55-64</t>
  </si>
  <si>
    <t>75+</t>
  </si>
  <si>
    <t>Hilfsvariablen für Grafik</t>
  </si>
  <si>
    <t>Total</t>
  </si>
  <si>
    <t>&lt;5</t>
  </si>
  <si>
    <t>&lt;-10</t>
  </si>
  <si>
    <t>&gt;10</t>
  </si>
  <si>
    <t/>
  </si>
  <si>
    <t>10 bis 15</t>
  </si>
  <si>
    <t>-6 bis -2</t>
  </si>
  <si>
    <t xml:space="preserve">Fahrländer Partner AG				</t>
  </si>
  <si>
    <t xml:space="preserve">Raumentwicklung			</t>
  </si>
  <si>
    <t xml:space="preserve">Fahrländer Partner AG		</t>
  </si>
  <si>
    <t xml:space="preserve">Raumentwicklung		</t>
  </si>
  <si>
    <t>EUR</t>
  </si>
  <si>
    <t>EUR/m²a</t>
  </si>
  <si>
    <t>Gemeindecheck Wohnen</t>
  </si>
  <si>
    <t>Standort</t>
  </si>
  <si>
    <t>Gemeinde</t>
  </si>
  <si>
    <t>Gemeindetyp</t>
  </si>
  <si>
    <t>Kreistyp</t>
  </si>
  <si>
    <t>Ortschaft</t>
  </si>
  <si>
    <t>Kreis</t>
  </si>
  <si>
    <t>Bundesland</t>
  </si>
  <si>
    <t>Themen</t>
  </si>
  <si>
    <t>Makro-Lagetext Wohnen</t>
  </si>
  <si>
    <t>Quelle: Statistische Ämter des Bundes und der Länder, Fahrländer Partner.</t>
  </si>
  <si>
    <t>Daten</t>
  </si>
  <si>
    <t>Deutschland</t>
  </si>
  <si>
    <t>* Flächengewichteter Mittelwert der Pkw-Fahrzeiten, basierend auf Routensuchen in einem Straßennetzmodell, 2018 (Krankenhäuser: 2013).</t>
  </si>
  <si>
    <t>* Flächengewichteter Mittelwert der Pkw-Fahrzeiten, basierend auf Routensuchen in einem Straßennetzmodell, 2018.</t>
  </si>
  <si>
    <t>* Durchschnittliche und einwohnergewichtete Luftliniendistanz, 2017 (Hausärzte und Schulen der Sekundarstufe I: 2015).</t>
  </si>
  <si>
    <t>Durchschnittlich</t>
  </si>
  <si>
    <t>Durchschnittlicher Wanderungssaldo</t>
  </si>
  <si>
    <t>Bevölkerung</t>
  </si>
  <si>
    <t>Zuzüge</t>
  </si>
  <si>
    <t>Quellen: Statistische Ämter des Bundes und der Länder, Fahrländer Partner.</t>
  </si>
  <si>
    <t>Quellen: BBSR, Statistische Ämter des Bundes und der Länder, Fahrländer Partner.</t>
  </si>
  <si>
    <t>Bevölkerungswachstum 2013-2018 (in %) im Vergleich zur nationalen Entwicklung</t>
  </si>
  <si>
    <t>Haushaltsprognose (2016-2030)</t>
  </si>
  <si>
    <t>Quelle: BBSR, Statistische Ämter des Bundes und der Länder, Fahrländer Partner.</t>
  </si>
  <si>
    <t>https://fpre.ch/marktdaten/nachfragersegmente/nachfragersegmente-im-wohnungsmarkt/</t>
  </si>
  <si>
    <t>Die Bevölkerungszahlen basieren auf dem Zensus 2011. Es handelt sich um den Bevölkerungsstand zum Stichtag 31.12.</t>
  </si>
  <si>
    <t>Sonstige Parteien</t>
  </si>
  <si>
    <t>1 Ländlich Traditionelle</t>
  </si>
  <si>
    <t>2 Moderne Arbeiter</t>
  </si>
  <si>
    <t>3 Improvisierte Alternative</t>
  </si>
  <si>
    <t>4 Klassischer Mittelstand</t>
  </si>
  <si>
    <t>5 Aufgeschlossene Mitte</t>
  </si>
  <si>
    <t>6 Etablierte Alternative</t>
  </si>
  <si>
    <t>7 Bürgerliche Oberschicht</t>
  </si>
  <si>
    <t>8 Bildungsorientierte Oberschicht</t>
  </si>
  <si>
    <t>9 Urbane Avantgarde</t>
  </si>
  <si>
    <t>Quelle: Statistische Ämter des Bundes und der Länder, BBSR, Fahrländer Partner.</t>
  </si>
  <si>
    <t>Nachfragersegmente</t>
  </si>
  <si>
    <t>Lebensphasen</t>
  </si>
  <si>
    <t>Junger Single (bis 34 J.)</t>
  </si>
  <si>
    <t>Mittlerer Single (35 bis 54 J.)</t>
  </si>
  <si>
    <t>Älterer Single (55+ J.)</t>
  </si>
  <si>
    <t>Junges Paar (bis 34 J.)</t>
  </si>
  <si>
    <t>Mittleres Paar (35 bis 54 J.)</t>
  </si>
  <si>
    <t>Älteres Paar (55+ J.)</t>
  </si>
  <si>
    <t>Familie mit Kindern (altersunabhängig)</t>
  </si>
  <si>
    <t>Einelternfamilie (altersunabhängig)</t>
  </si>
  <si>
    <t>Wohngemeinschaft (altersunabhängig)</t>
  </si>
  <si>
    <t>Familien mit Kindern</t>
  </si>
  <si>
    <t>Einelternfamilien</t>
  </si>
  <si>
    <t>Wohngemeinschaften</t>
  </si>
  <si>
    <t>Soziale Schicht</t>
  </si>
  <si>
    <t>Lebensstil</t>
  </si>
  <si>
    <t>Junge</t>
  </si>
  <si>
    <t>Mittlere</t>
  </si>
  <si>
    <t>Ältere</t>
  </si>
  <si>
    <t>Singles</t>
  </si>
  <si>
    <t>Paare</t>
  </si>
  <si>
    <t>Verteilung der Nachfragersegmente in der Gemeinde</t>
  </si>
  <si>
    <t>Verteilung der Lebensphasen in der Gemeinde</t>
  </si>
  <si>
    <t>Einkommen, Kaufkraft und Steuern</t>
  </si>
  <si>
    <t>Betrag der jährlichen Lohn- und Einkommenssteuer pro Einwohner (in EUR)</t>
  </si>
  <si>
    <t>Hebesatz Grundsteuer B</t>
  </si>
  <si>
    <t>Anteil Lohn- und Einkommenssteuerpflichtige an Gesamtbevölkerung</t>
  </si>
  <si>
    <t>0-17</t>
  </si>
  <si>
    <t>18-24</t>
  </si>
  <si>
    <t>25-29</t>
  </si>
  <si>
    <t>30-49</t>
  </si>
  <si>
    <t>50-64</t>
  </si>
  <si>
    <t>65+</t>
  </si>
  <si>
    <t>Wanderungssaldo</t>
  </si>
  <si>
    <t>Mittelwert Wanderungssaldo 2013-2018 im Vergleich zur nationalen Entwicklung</t>
  </si>
  <si>
    <t>Wohnungsbestand</t>
  </si>
  <si>
    <t>Neubau Anzahl Wohnungen</t>
  </si>
  <si>
    <t>Neubau Wohnfläche in 1'000 m²</t>
  </si>
  <si>
    <t>Baubewilligte Wohnfläche in 1'000 m²</t>
  </si>
  <si>
    <t>Wohnungszugang (netto)</t>
  </si>
  <si>
    <t>Baubewilligte Wohnungen</t>
  </si>
  <si>
    <t>mit 1 Raum</t>
  </si>
  <si>
    <t>mit 2 Räumen</t>
  </si>
  <si>
    <t>mit 3 Räumen</t>
  </si>
  <si>
    <t>mit 4 Räumen</t>
  </si>
  <si>
    <t>mit 5 Räumen</t>
  </si>
  <si>
    <t>mit 6 Räumen</t>
  </si>
  <si>
    <t>mit 7+ Räumen</t>
  </si>
  <si>
    <t>Haushalte</t>
  </si>
  <si>
    <t>Verteilung</t>
  </si>
  <si>
    <t>Marktwerte/Marktmieten in der Region</t>
  </si>
  <si>
    <t>Quelle: Angebotsdaten aus Immobilienportalen, Modellierungen Fahrländer Partner.</t>
  </si>
  <si>
    <t>Geschätzter Anteil leer stehender Wohnungen</t>
  </si>
  <si>
    <t>Quelle: BBSR.</t>
  </si>
  <si>
    <t>Oberzentren</t>
  </si>
  <si>
    <t>Mittelzentren</t>
  </si>
  <si>
    <t>Erreichbarkeit von Mittel- und Oberzentren (in Min.)*</t>
  </si>
  <si>
    <t>Erreichbarkeit Nahversorgung (in m)*</t>
  </si>
  <si>
    <t>Erreichbarkeit wichtiger Infrastrukturen (in Min.)*</t>
  </si>
  <si>
    <t>Internationaler Flughafen</t>
  </si>
  <si>
    <t>IC/EC/ICE-Bahnhöfe</t>
  </si>
  <si>
    <t>Autobahnen</t>
  </si>
  <si>
    <t>Krankenhäuser</t>
  </si>
  <si>
    <t>Haltestellen ÖV</t>
  </si>
  <si>
    <t>Supermärkte</t>
  </si>
  <si>
    <t>Grundschulen</t>
  </si>
  <si>
    <t>Schulen der Sekundarstufe 1</t>
  </si>
  <si>
    <t>Hausärzte</t>
  </si>
  <si>
    <t>Apotheken</t>
  </si>
  <si>
    <t>Marktvolumen für Eigentumswohnungen (2019)</t>
  </si>
  <si>
    <t>Anzahl Transaktionen</t>
  </si>
  <si>
    <t>Umsatz in Mio. EUR</t>
  </si>
  <si>
    <t>Quelle: AK OGA, GEWOS, vdpResearch, FPRE.</t>
  </si>
  <si>
    <t>Marktvolumen für Einfamilienhäuser (2019)</t>
  </si>
  <si>
    <t>Bundestagswahlen 2017 und 2013 im Vergleich</t>
  </si>
  <si>
    <t>Europawahlen 2019 und 2014 im Vergleich</t>
  </si>
  <si>
    <t>Bevölkerungsentwicklung (Index Jahr 2011 = 100)</t>
  </si>
  <si>
    <t>Bevölkerungsstand</t>
  </si>
  <si>
    <t>Bevölkerungswachstum (%)</t>
  </si>
  <si>
    <t>Lage (Erreichbarkeit und Infrastruktur)</t>
  </si>
  <si>
    <t>Anteil der neu erstellten Wohnungen am Gesamtwohnungsbestand</t>
  </si>
  <si>
    <t>* Nachfragersegmente 1-3, ** Nachfragersegmente 4-6, *** Nachfragersegmente 7-9.</t>
  </si>
  <si>
    <t>Differenz zu den nationalen Anteilen</t>
  </si>
  <si>
    <t>Ø Haushaltsgröße</t>
  </si>
  <si>
    <t>Ausländeranteil (Index Jahr 2011 = 100)</t>
  </si>
  <si>
    <t>Wohnungsmarkt und Immobilien</t>
  </si>
  <si>
    <t>Umzugsverhalten</t>
  </si>
  <si>
    <t>Fortzüge</t>
  </si>
  <si>
    <t>Prozent (%)</t>
  </si>
  <si>
    <t>Prozentpunkt (PP)</t>
  </si>
  <si>
    <t>netto, real (Neubau, durchschnittlicher Standard und durchschnittliche Mikrolage)</t>
  </si>
  <si>
    <t>Diskontierungssatz MWG-Nutzung</t>
  </si>
  <si>
    <t>Vervielfältiger / Brutto-Multiplikator</t>
  </si>
  <si>
    <t>brutto, real (Neubau, durchschnittlicher Standard und durchschnittliche Mikrolage)</t>
  </si>
  <si>
    <t>EUR/m²</t>
  </si>
  <si>
    <t>EUR/m²Mt</t>
  </si>
  <si>
    <t>Perspektiven 2030</t>
  </si>
  <si>
    <t>Trend</t>
  </si>
  <si>
    <t>Entwicklung Haushalte (Index Jahr 2016 = 100)</t>
  </si>
  <si>
    <t>Bevölkerungsprognose (2016-2030) nach Altersklassen</t>
  </si>
  <si>
    <t>0-20</t>
  </si>
  <si>
    <t>21-40</t>
  </si>
  <si>
    <t>41-60</t>
  </si>
  <si>
    <t>61-80</t>
  </si>
  <si>
    <t>81-101</t>
  </si>
  <si>
    <t>unterdurchschnittlich</t>
  </si>
  <si>
    <t>überdurchschnittlich</t>
  </si>
  <si>
    <t>ETW Neubau</t>
  </si>
  <si>
    <t>ETW Altbau*</t>
  </si>
  <si>
    <t>EFH Neubau</t>
  </si>
  <si>
    <t>EFH Altbau*</t>
  </si>
  <si>
    <t>MWG Neubau</t>
  </si>
  <si>
    <t>MWG Altbau*</t>
  </si>
  <si>
    <t>4-Raum-Wohnung Neubau (120 m²)*</t>
  </si>
  <si>
    <t>4-Raum-Wohnung Altbau (110 m²)**</t>
  </si>
  <si>
    <t>3-Raum-Wohnung Neubau (100 m²)*</t>
  </si>
  <si>
    <t>2-Raum-Wohnung Neubau (80 m²)*</t>
  </si>
  <si>
    <t>Freistehendes Neubau-Einfamilienhaus (450 m² Land, 135 m²)*</t>
  </si>
  <si>
    <t>Einseitig angebautes Neubau-Einfamilienhaus (370 m² Land, 120 m²)*</t>
  </si>
  <si>
    <t>Freistehendes Altbau-Einfamilienhaus (450 m² Land, 135 m²)**</t>
  </si>
  <si>
    <t>4-Raum-Wohnung Neubau (110 m²)*</t>
  </si>
  <si>
    <t>4-Raum-Wohnung Altbau (100 m²)**</t>
  </si>
  <si>
    <t>3-Raum-Wohnung Neubau (90 m²)*</t>
  </si>
  <si>
    <t>2-Raum-Wohnung Neubau (70 m²)*</t>
  </si>
  <si>
    <t>1-Raum-Wohnung Neubau (45 m²)</t>
  </si>
  <si>
    <t>* 1. OG, durchschnittlich ausgebaut, Balkon vorhanden, gute Mikrolage, 1 TG-Platz.</t>
  </si>
  <si>
    <t>** Baujahr vor 30 Jahren, Zustand intakt-gut, im 1. OG, Balkon vorhanden, gute Mikrolage, 1 TG-Platz.</t>
  </si>
  <si>
    <t>Marktwerte von Eigentumswohnungen</t>
  </si>
  <si>
    <t>Verteilung der Marktwerte (EUR/m²), 5 Zimmer</t>
  </si>
  <si>
    <t>Verteilung der Marktwerte (EUR/m²), 4 Zimmer</t>
  </si>
  <si>
    <t>Marktwerte von Einfamilienhäusern</t>
  </si>
  <si>
    <t>* Durchschnittlich ausgebaut, gute Mikrolage, Dachgeschoss nicht ausgebaut.</t>
  </si>
  <si>
    <t>Verteilung der Marktmieten (EUR/m²Mt), 4 Zimmer</t>
  </si>
  <si>
    <t>** Baujahr vor 30 Jahren, Zustand intakt-gut, gute Mikrolage, Dachgeschoss nicht ausgebaut.</t>
  </si>
  <si>
    <t>* Neubau, 4 Räume, 120 m², 1. OG, durchschnittlich ausgebaut, Balkon vorhanden, gute Mikrolage, 1 TG-Platz.</t>
  </si>
  <si>
    <t>** 450 m² Land, 135 m², freistehend, Neubau, durchschnittlich ausgebaut, gute Mikrolage, Dachgeschoss nicht ausgebaut.</t>
  </si>
  <si>
    <t>Marktmieten von Wohnungen (nettokalt)</t>
  </si>
  <si>
    <t>Innere Werte von Bauland für Mehrfamilienhäuser mit ETW (erschlossen)*</t>
  </si>
  <si>
    <t>* im 1. OG, durchschnittlich ausgebaut, Balkon vorhanden, durchschnittliche Mikrolage.</t>
  </si>
  <si>
    <t>** Baujahr vor 30 Jahren, Zustand intakt-gut, im 1. OG, Balkon vorhanden, durchschnittliche Mikrolage.</t>
  </si>
  <si>
    <t>Transaktionsdaten</t>
  </si>
  <si>
    <t>Angebotsdaten</t>
  </si>
  <si>
    <t>EUR/Mt</t>
  </si>
  <si>
    <t>günstig</t>
  </si>
  <si>
    <t>teuer</t>
  </si>
  <si>
    <t>Untergrenze</t>
  </si>
  <si>
    <t>1. Quartil</t>
  </si>
  <si>
    <t>Median</t>
  </si>
  <si>
    <t>3. Quartil</t>
  </si>
  <si>
    <t>Obergrenze</t>
  </si>
  <si>
    <t>Beste Lage</t>
  </si>
  <si>
    <t>Nordrhein-Westfalen</t>
  </si>
  <si>
    <t>Kleinere Großstadt</t>
  </si>
  <si>
    <t>CDU/CSU</t>
  </si>
  <si>
    <t>SPD</t>
  </si>
  <si>
    <t>DIE GRÜNEN</t>
  </si>
  <si>
    <t>FDP</t>
  </si>
  <si>
    <t>DIE LINKE</t>
  </si>
  <si>
    <t>AfD</t>
  </si>
  <si>
    <t>2 - 3%</t>
  </si>
  <si>
    <t>Aachen (PLZ: 52062)</t>
  </si>
  <si>
    <t>Aachen</t>
  </si>
  <si>
    <t>Städteregion Aachen</t>
  </si>
  <si>
    <t>Aachen (PLZ: 52064)</t>
  </si>
  <si>
    <t>Aachen (PLZ: 52066)</t>
  </si>
  <si>
    <t>Aachen (PLZ: 52068)</t>
  </si>
  <si>
    <t>Aachen (PLZ: 52070)</t>
  </si>
  <si>
    <t>Aachen (PLZ: 52072)</t>
  </si>
  <si>
    <t>Aachen (PLZ: 52074)</t>
  </si>
  <si>
    <t>Aachen (PLZ: 52076)</t>
  </si>
  <si>
    <t>Aachen (PLZ: 52078)</t>
  </si>
  <si>
    <t>Aachen (PLZ: 52080)</t>
  </si>
  <si>
    <t>Alsdorf</t>
  </si>
  <si>
    <t>Baesweiler</t>
  </si>
  <si>
    <t>Eschweiler</t>
  </si>
  <si>
    <t>Herzogenrath</t>
  </si>
  <si>
    <t>Roetgen</t>
  </si>
  <si>
    <t>Stolberg (Rhld.) (PLZ: 52222)</t>
  </si>
  <si>
    <t>Stolberg (Rhld.) (PLZ: 52223)</t>
  </si>
  <si>
    <t>Stolberg (Rhld.) (PLZ: 52224)</t>
  </si>
  <si>
    <t>Würselen</t>
  </si>
  <si>
    <t>Aldenhoven</t>
  </si>
  <si>
    <t>Langerwehe</t>
  </si>
  <si>
    <t>Linnich</t>
  </si>
  <si>
    <t>Heinsberg</t>
  </si>
  <si>
    <t>Gangelt</t>
  </si>
  <si>
    <t>Geilenkirchen</t>
  </si>
  <si>
    <t>Übach-Palenberg</t>
  </si>
  <si>
    <t>65-75</t>
  </si>
  <si>
    <t>4. Quartal 2020</t>
  </si>
  <si>
    <t>Stadt Aachen</t>
  </si>
  <si>
    <t>Aachen (AGS: 5334002)</t>
  </si>
  <si>
    <t>Aachen (PLZ: 52062) (FPRE: DE-05-000334)</t>
  </si>
  <si>
    <t>1</t>
  </si>
  <si>
    <t>2</t>
  </si>
  <si>
    <t>3</t>
  </si>
  <si>
    <t>4</t>
  </si>
  <si>
    <t>5</t>
  </si>
  <si>
    <t>6</t>
  </si>
  <si>
    <t>7</t>
  </si>
  <si>
    <t xml:space="preserve">Marktwerte, Marktmieten, Preisniveaus </t>
  </si>
  <si>
    <t>8</t>
  </si>
  <si>
    <t>9</t>
  </si>
  <si>
    <t>Gemeindecheck Wohnen: Stadt Aachen</t>
  </si>
  <si>
    <t>Aachen (PLZ: 52062) liegt in der Stadt Aachen. Diese gehört dem Kreis Städteregion Aachen an und liegt im Bundesland Nordrhein-Westfalen. Aachen zählt 247'380 Einwohner (31.12.2018), verteilt auf 131'088 Haushalte, womit die mittlere Haushaltsgröße rund 1.89 Personen beträgt. Aachen ist dicht besiedelt und liegt gemäß Definition des BBSR innerhalb des Verdichtungsraumes Aachen. Das BBSR teilt Aachen räumlich der Wohnungsmarktregion Aachen zu, wobei diese, basierend auf demographischen und sozio-ökonomischen Rahmenbedingungen der Nachfrage, als Region mit keiner eindeutigen Entwicklungsrichtung identifiziert wird.
Der durchschnittliche jährliche Wanderungssaldo zwischen 2013 und 2018 beläuft sich auf Ebene der Stadt Aachen auf 1'347 Personen. Damit weist Aachen im Vergleich zur nationalen Entwicklung einen durchschnittlichen Wanderungssaldo auf. Dabei fallen in der Zeitspanne 2012 bis 2017 insbesondere die Altersklassen 18-24 und 0-17 mit den höchsten Wanderungssaldi von 28'408 bzw. -692 Personen und die Altersklassen 30-49 und 25-29 mit den tiefsten Wanderungssaldi von -10'528 bzw. -7'014 auf.
Gemäß Fahrländer Partner (FPRE) zählen 34.3% der ansässigen Haushalte im Jahr 2018 zu den oberen Schichten (Deutschland: 31.5%), 33.6% der Haushalte zu den mittleren (Deutschland: 35.3%) und 32.0% zu den unteren Schichten (Deutschland: 33.2%). Die Mehrheit, rund 21.9% (Deutschland: 19.0%) kann der Lebensphase «Älterer Single» (55+ J.) zugewiesen werden, gefolgt von «Junger Single» (bis 34 J.) mit 17.9% (Deutschland: 8.2%) und «Familie mit Kindern» (altersunabhängig) mit 16.7% (Deutschland: 24.9%).
Bei den Landtagswahlen 2017 wählten in Aachen rund 28.4% der WählerInnen (gültige Zweitstimmen) SPD (Bundesland Nordrhein-Westfalen: 31.2%), 28.0% CDU/CSU (Bundesland Nordrhein-Westfalen: 33.0%) und 14.9% FDP (Bundesland Nordrhein-Westfalen: 12.6%). Bei den Bundestagswahlen 2017 wählten rund 27.8% der WählerInnen (gültige Zweitstimmen) CDU/CSU (Deutschland: 32.9%), 24.8% SPD (Deutschland: 20.5%) und 14.2% FDP (Deutschland: 10.7%). Bei den Europawahlen 2019 erzielten die Parteien CDU/CSU mit 26.7% (Deutschland: 28.9%), DIE GRÜNEN mit 24.6% (Deutschland: 20.5%) und SPD mit 19.9% (Deutschland: 15.8%) die meisten Stimmen (Ergebnisse für den Kreis Städteregion Aachen).
Aachen weist per Ende 2019 einen Wohnungsbestand von 137'853 Einheiten auf. Dabei handelt es sich um 21'454 Einfamilienhäuser und 116'399 Wohnungen in Mehrfamilienhäusern. Die EFH-Quote liegt damit bei rund 15.6% und ist somit im bundesweiten Vergleich (30.1%) stark unterdurchschnittlich. Mit 26.5% handelt es sich bei der Mehrheit um Wohnungen mit 3 Räumen. Auch Wohnungen mit 4 Räumen (22.6%) und 2 Räumen (14.8%) machen einen hohen Anteil am Wohnungsbestand aus. Die mittlere Bautätigkeit zwischen 2013 und 2018 fiel, gemessen am Wohnungsbestand, mit 0.39% tiefer aus als in Deutschland (0.55%). Dies entspricht insgesamt einer Fertigstellung von rund 3'110 Wohneinheiten.
Prospektiv rechnet das BBSR im Rahmen seiner regionalen Prognosen auf Ebene Kreis mit einer Veränderung der Bevölkerung von 2016 bis 2030 um 0.8% oder 4'300 Personen (Deutschland: -2.1%). Auf Ebene Haushalt wird derzeit mit einer Veränderung von 2.4% bzw. einer Zunahme von 6'306 Haushalten gerechnet (Deutschland: 0.9%).
Das Preisniveau von Wohneigentum (durchschnittliche Neubauten) liegt gemäß den hedonischen Bewertungsmodellen von FPRE (Datenstand: 30. September 2020) in Aachen (PLZ: 52062) bei den EFH bei 5'059 EUR/m², bei den ETW bei 5'117 EUR/m². Die Nettomarktmiete von MWG liegt derweil an durchschnittlichen Lagen bei Neubauten bei rund 11.9 EUR/m²Mt bzw. 10 EUR/m²Mt bei Altbauten.</t>
  </si>
  <si>
    <t>Seite 2 / 16</t>
  </si>
  <si>
    <t>Kennzahlen Bevölkerung: Gemeinde Aachen</t>
  </si>
  <si>
    <t>Anzahl Haushalte*</t>
  </si>
  <si>
    <t>Ausländeranteil (%)**</t>
  </si>
  <si>
    <t>* Zahlen ab 2012 sind Schätzungen.** Zahlen auf Kreisebene.</t>
  </si>
  <si>
    <t>Anmerkung: Die Bevölkerungszahlen basieren auf dem Zensus 2011. Es handelt sich um den Bevölkerungsstand zum Stichtag 31.12.</t>
  </si>
  <si>
    <t>Gemeinde Aachen</t>
  </si>
  <si>
    <t>Seite 3 / 16</t>
  </si>
  <si>
    <t>Kreis Städteregion Aachen</t>
  </si>
  <si>
    <t>Bundesland Nordrhein-Westfalen</t>
  </si>
  <si>
    <t xml:space="preserve">Anmerkung: Gestrichelte Linien sind Prognosen. </t>
  </si>
  <si>
    <t>Bevölkerung (2)</t>
  </si>
  <si>
    <t>Gemeindetyp Kleinere Großstadt</t>
  </si>
  <si>
    <t>Bevölkerung nach Altersklasse (2018)</t>
  </si>
  <si>
    <t>Kreis Städteregion Aachen (abs.)</t>
  </si>
  <si>
    <t>Seite 4 / 16</t>
  </si>
  <si>
    <t>Bevölkerung (3)</t>
  </si>
  <si>
    <t>Landtagswahlen 2017 und 2012 im Vergleich</t>
  </si>
  <si>
    <t>Seite 5 / 16</t>
  </si>
  <si>
    <t>Resultate 2017</t>
  </si>
  <si>
    <t>Deutschland 2017</t>
  </si>
  <si>
    <t>Bundesland Nordrhein-Westfalen 2017</t>
  </si>
  <si>
    <t>Kreis Städteregion Aachen 2017</t>
  </si>
  <si>
    <t>Gemeinde Aachen 2017</t>
  </si>
  <si>
    <t>Resultate 2013</t>
  </si>
  <si>
    <t>Deutschland 2013</t>
  </si>
  <si>
    <t>Bundesland Nordrhein-Westfalen 2013</t>
  </si>
  <si>
    <t>Kreis Städteregion Aachen 2013</t>
  </si>
  <si>
    <t>Gemeinde Aachen 2013</t>
  </si>
  <si>
    <t>Resultate 2019</t>
  </si>
  <si>
    <t>Deutschland 2019</t>
  </si>
  <si>
    <t>Bundesland Nordrhein-Westfalen 2019</t>
  </si>
  <si>
    <t>Kreis Städteregion Aachen 2019</t>
  </si>
  <si>
    <t>Gemeinde Aachen 2019</t>
  </si>
  <si>
    <t>Resultate 2014</t>
  </si>
  <si>
    <t>Deutschland 2014</t>
  </si>
  <si>
    <t>Bundesland Nordrhein-Westfalen 2014</t>
  </si>
  <si>
    <t>Kreis Städteregion Aachen 2014</t>
  </si>
  <si>
    <t>Gemeinde Aachen 2014</t>
  </si>
  <si>
    <t>Resultate 2012</t>
  </si>
  <si>
    <t>Bundesland Nordrhein-Westfalen 2012</t>
  </si>
  <si>
    <t>Kreis Städteregion Aachen 2012</t>
  </si>
  <si>
    <t>Nachfragersegmente 2018</t>
  </si>
  <si>
    <t>Anmerkung: Weitere Informationen zu den Nachfragesegmenten (Factsheets):</t>
  </si>
  <si>
    <t xml:space="preserve">      Gemeindecheck Wohnen: Stadt Aachen</t>
  </si>
  <si>
    <t>Seite 6 / 16</t>
  </si>
  <si>
    <t>Verteilung der Nachfragersegmente in der Gemeinde / Differenz zu den nationalen Anteilen</t>
  </si>
  <si>
    <t>5 bis 10</t>
  </si>
  <si>
    <t>15 bis 20</t>
  </si>
  <si>
    <t>20 bis 25</t>
  </si>
  <si>
    <t>-10 bis -6</t>
  </si>
  <si>
    <t>-2 bis 2</t>
  </si>
  <si>
    <t>2 bis 6</t>
  </si>
  <si>
    <t>6 bis 10</t>
  </si>
  <si>
    <t>Anteile der Haushalte nach sozialer Schicht (Kaufkraftpotential, 2018)</t>
  </si>
  <si>
    <t>Unterschicht*</t>
  </si>
  <si>
    <t>Mittelschicht**</t>
  </si>
  <si>
    <t>Oberschicht***</t>
  </si>
  <si>
    <t>Gesamtbetrag der jährlichen kommunalen Einkünfte pro Einwohner (in EUR)</t>
  </si>
  <si>
    <t>430 - 695</t>
  </si>
  <si>
    <t>443 - 695</t>
  </si>
  <si>
    <t>230 - 959</t>
  </si>
  <si>
    <t>0 - 1050</t>
  </si>
  <si>
    <t xml:space="preserve">Quelle: Statistische Ämter des Bundes und der Länder, Fahrländer Partner. Bei Gemeindezusammenschlüssen: bevölkerungsgewichteter Durchschnitt. </t>
  </si>
  <si>
    <t>Seite 7 / 16</t>
  </si>
  <si>
    <t>Lebensphasen 2018</t>
  </si>
  <si>
    <t xml:space="preserve">  Gemeindecheck Wohnen: Stadt Aachen</t>
  </si>
  <si>
    <t>Seite 8 / 16</t>
  </si>
  <si>
    <t>Umzüge: Gemeinde Aachen</t>
  </si>
  <si>
    <t xml:space="preserve"> - </t>
  </si>
  <si>
    <t>Anmerkung: Umzüge über die Gemeindegrenzen.</t>
  </si>
  <si>
    <t>Umzüge nach Altersklassen (2012-2017)</t>
  </si>
  <si>
    <t>Wanderungssaldo 2012-2017</t>
  </si>
  <si>
    <t>Seite 9 / 16</t>
  </si>
  <si>
    <t>2012-2017</t>
  </si>
  <si>
    <t>Kennzahlen Wohnungsmarkt: Gemeinde Aachen</t>
  </si>
  <si>
    <t xml:space="preserve">        davon Einfamilienhäuser</t>
  </si>
  <si>
    <t>Wohnungsbestand mit 1 Raum</t>
  </si>
  <si>
    <t>Wohnungsbestand mit 2 Räumen</t>
  </si>
  <si>
    <t>Wohnungsbestand mit 3 Räumen</t>
  </si>
  <si>
    <t>Wohnungsbestand mit 4 Räumen</t>
  </si>
  <si>
    <t>Wohnungsbestand mit 5 Räumen</t>
  </si>
  <si>
    <t>Wohnungsbestand mit 6 Räumen</t>
  </si>
  <si>
    <t>Wohnungsbestand mit 7+ Räumen</t>
  </si>
  <si>
    <t>* Zahlen ab 2012 sind Schätzungen.</t>
  </si>
  <si>
    <t>Wohnungsbestand nach Anzahl Räumen (2019)</t>
  </si>
  <si>
    <t>Leerstandsquote: Kreis Städteregion Aachen (2018)</t>
  </si>
  <si>
    <t>Anmerkung: Die 18 Leerstandskategorien reichen von «unter 1%» bis «17% und mehr.»</t>
  </si>
  <si>
    <t>Seite 10 / 16</t>
  </si>
  <si>
    <t>Marktwerte, Marktmieten, Preisniveaus (ETW)</t>
  </si>
  <si>
    <t>Quelle: Angebotsdaten aus Immobilienportalen, Modellierungen Fahrländer Partner. Datenstand: 30. September 2020.</t>
  </si>
  <si>
    <t>Verteilung der Marktwerte (EUR), 4 Zimmer</t>
  </si>
  <si>
    <t xml:space="preserve">Anmerkung: Schätzung auf der Grundlage verschiedener Datenquellen und eigener Modelle. </t>
  </si>
  <si>
    <t>Seite 11 / 16</t>
  </si>
  <si>
    <t>ETW Neubau                    ETW Altbau*</t>
  </si>
  <si>
    <t>* Altbau: Objekte mit Baujahr vor 2013.</t>
  </si>
  <si>
    <t>Quelle: IMBAS Fahrländer Partner. Datenstand: 30. September 2020.</t>
  </si>
  <si>
    <t>Marktwerte, Marktmieten, Preisniveaus (EFH)</t>
  </si>
  <si>
    <t>Verteilung der Marktwerte (EUR), 5 Zimmer</t>
  </si>
  <si>
    <t>Seite 12 / 16</t>
  </si>
  <si>
    <t>EFH Neubau                    EFH Altbau*</t>
  </si>
  <si>
    <t>Marktwerte, Marktmieten, Preisniveaus (MWG)</t>
  </si>
  <si>
    <t>1'300</t>
  </si>
  <si>
    <t>1'000</t>
  </si>
  <si>
    <t>1'060</t>
  </si>
  <si>
    <t>Verteilung der Marktmieten (EUR/Monat netto), 4 Zimmer</t>
  </si>
  <si>
    <t>Seite 13 / 16</t>
  </si>
  <si>
    <t>MWG Neubau                    MWG Altbau*</t>
  </si>
  <si>
    <t>Marktwerte, Marktmieten, Preisniveaus (4)</t>
  </si>
  <si>
    <t>Eigentumswohnungen*</t>
  </si>
  <si>
    <t>Einfamilienhäuser**</t>
  </si>
  <si>
    <t>Mietwohnungen***</t>
  </si>
  <si>
    <t>5'117</t>
  </si>
  <si>
    <t>5'059</t>
  </si>
  <si>
    <t>4'758</t>
  </si>
  <si>
    <t xml:space="preserve"> (-7%)</t>
  </si>
  <si>
    <t>4'889</t>
  </si>
  <si>
    <t xml:space="preserve"> (-3%)</t>
  </si>
  <si>
    <t xml:space="preserve"> (0%)</t>
  </si>
  <si>
    <t>4'450</t>
  </si>
  <si>
    <t xml:space="preserve"> (-13%)</t>
  </si>
  <si>
    <t>5'585</t>
  </si>
  <si>
    <t xml:space="preserve"> (+10%)</t>
  </si>
  <si>
    <t xml:space="preserve"> (+1%)</t>
  </si>
  <si>
    <t>5'867</t>
  </si>
  <si>
    <t xml:space="preserve"> (+16%)</t>
  </si>
  <si>
    <t xml:space="preserve"> (-2%)</t>
  </si>
  <si>
    <t>3'433</t>
  </si>
  <si>
    <t xml:space="preserve"> (-33%)</t>
  </si>
  <si>
    <t>3'830</t>
  </si>
  <si>
    <t xml:space="preserve"> (-24%)</t>
  </si>
  <si>
    <t xml:space="preserve"> (-11%)</t>
  </si>
  <si>
    <t>5'608</t>
  </si>
  <si>
    <t>4'881</t>
  </si>
  <si>
    <t xml:space="preserve"> (-4%)</t>
  </si>
  <si>
    <t xml:space="preserve"> (-8%)</t>
  </si>
  <si>
    <t>4'808</t>
  </si>
  <si>
    <t xml:space="preserve"> (-6%)</t>
  </si>
  <si>
    <t>4'689</t>
  </si>
  <si>
    <t xml:space="preserve"> (-1%)</t>
  </si>
  <si>
    <t>4'025</t>
  </si>
  <si>
    <t xml:space="preserve"> (-21%)</t>
  </si>
  <si>
    <t>4'148</t>
  </si>
  <si>
    <t xml:space="preserve"> (-18%)</t>
  </si>
  <si>
    <t xml:space="preserve"> (-15%)</t>
  </si>
  <si>
    <t>3'958</t>
  </si>
  <si>
    <t xml:space="preserve"> (-23%)</t>
  </si>
  <si>
    <t>4'333</t>
  </si>
  <si>
    <t xml:space="preserve"> (-14%)</t>
  </si>
  <si>
    <t>3'183</t>
  </si>
  <si>
    <t xml:space="preserve"> (-38%)</t>
  </si>
  <si>
    <t>3'644</t>
  </si>
  <si>
    <t xml:space="preserve"> (-28%)</t>
  </si>
  <si>
    <t>3'108</t>
  </si>
  <si>
    <t xml:space="preserve"> (-39%)</t>
  </si>
  <si>
    <t>3'281</t>
  </si>
  <si>
    <t xml:space="preserve"> (-35%)</t>
  </si>
  <si>
    <t>3'633</t>
  </si>
  <si>
    <t xml:space="preserve"> (-29%)</t>
  </si>
  <si>
    <t>3'948</t>
  </si>
  <si>
    <t xml:space="preserve"> (-22%)</t>
  </si>
  <si>
    <t>2'600</t>
  </si>
  <si>
    <t xml:space="preserve"> (-49%)</t>
  </si>
  <si>
    <t>2'993</t>
  </si>
  <si>
    <t xml:space="preserve"> (-41%)</t>
  </si>
  <si>
    <t xml:space="preserve"> (-32%)</t>
  </si>
  <si>
    <t>2'100</t>
  </si>
  <si>
    <t xml:space="preserve"> (-59%)</t>
  </si>
  <si>
    <t>2'926</t>
  </si>
  <si>
    <t xml:space="preserve"> (-42%)</t>
  </si>
  <si>
    <t>2'608</t>
  </si>
  <si>
    <t>3'200</t>
  </si>
  <si>
    <t xml:space="preserve"> (-37%)</t>
  </si>
  <si>
    <t>2'150</t>
  </si>
  <si>
    <t xml:space="preserve"> (-58%)</t>
  </si>
  <si>
    <t>2'763</t>
  </si>
  <si>
    <t xml:space="preserve"> (-45%)</t>
  </si>
  <si>
    <t xml:space="preserve"> (-30%)</t>
  </si>
  <si>
    <t>3'042</t>
  </si>
  <si>
    <t>2'726</t>
  </si>
  <si>
    <t xml:space="preserve"> (-46%)</t>
  </si>
  <si>
    <t>3'642</t>
  </si>
  <si>
    <t>2'978</t>
  </si>
  <si>
    <t xml:space="preserve"> (-26%)</t>
  </si>
  <si>
    <t>2'758</t>
  </si>
  <si>
    <t>2'837</t>
  </si>
  <si>
    <t xml:space="preserve"> (-44%)</t>
  </si>
  <si>
    <t xml:space="preserve"> (-19%)</t>
  </si>
  <si>
    <t>2'850</t>
  </si>
  <si>
    <t>2'667</t>
  </si>
  <si>
    <t xml:space="preserve"> (-47%)</t>
  </si>
  <si>
    <t>3'075</t>
  </si>
  <si>
    <t xml:space="preserve"> (-40%)</t>
  </si>
  <si>
    <t>2'633</t>
  </si>
  <si>
    <t>3'022</t>
  </si>
  <si>
    <t>2'642</t>
  </si>
  <si>
    <t xml:space="preserve"> (-48%)</t>
  </si>
  <si>
    <t>2'578</t>
  </si>
  <si>
    <t>2'258</t>
  </si>
  <si>
    <t xml:space="preserve"> (-56%)</t>
  </si>
  <si>
    <t>2'526</t>
  </si>
  <si>
    <t xml:space="preserve"> (-50%)</t>
  </si>
  <si>
    <t>2'967</t>
  </si>
  <si>
    <t>3'170</t>
  </si>
  <si>
    <t>1'975</t>
  </si>
  <si>
    <t xml:space="preserve"> (-61%)</t>
  </si>
  <si>
    <t>2'415</t>
  </si>
  <si>
    <t xml:space="preserve"> (-52%)</t>
  </si>
  <si>
    <t>*** 4-Raum-Wohnung, 110 m², Neubau, im 1. OG, durchschn. ausgebaut, Balkon vorhanden, Hülle isoliert, durchschn. Mikrolage.</t>
  </si>
  <si>
    <t>Seite 14 / 16</t>
  </si>
  <si>
    <t>Quelle: BBSR, Fahrländer Partner.</t>
  </si>
  <si>
    <t>Seite 15 / 16</t>
  </si>
  <si>
    <t>Perspektiven 2030: Kreis Städteregion Aachen</t>
  </si>
  <si>
    <t>Bevölkerungswachstum 2016-2030</t>
  </si>
  <si>
    <t>Veränderung Anzahl Haushalte  2016-2030</t>
  </si>
  <si>
    <t>Zusatznachfrage MWG  2016-2030</t>
  </si>
  <si>
    <t>Zusatznachfrage Wohneigentum  2016-2030</t>
  </si>
  <si>
    <t>Perspektiven 2030: Bundesland Nordrhein-Westfalen</t>
  </si>
  <si>
    <t>Perspektiven 2030 pro Jahr, Trend</t>
  </si>
  <si>
    <t>Bevölkerungswachstum p.a.</t>
  </si>
  <si>
    <t>Veränderung Anzahl Haushalte  p.a.</t>
  </si>
  <si>
    <t>Zusatznachfrage MWG  p.a.</t>
  </si>
  <si>
    <t>Zusatznachfrage Wohneigentum  p.a.</t>
  </si>
  <si>
    <t>Seite 16 /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</si>
</sst>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_-* #,##0.00\ _€_-;\-* #,##0.00\ _€_-;_-* &quot;-&quot;??\ _€_-;_-@_-"/>
    <numFmt numFmtId="165" formatCode="_ &quot;SFr.&quot;\ * #,##0_ ;_ &quot;SFr.&quot;\ * \-#,##0_ ;_ &quot;SFr.&quot;\ * &quot;-&quot;_ ;_ @_ "/>
    <numFmt numFmtId="167" formatCode="0.0"/>
    <numFmt numFmtId="168" formatCode="0.0%"/>
    <numFmt numFmtId="169" formatCode="#,##0.0"/>
    <numFmt numFmtId="170" formatCode="0.0000"/>
    <numFmt numFmtId="171" formatCode=";;;"/>
    <numFmt numFmtId="172" formatCode="0.000%"/>
    <numFmt numFmtId="175" formatCode="#,##0.000"/>
    <numFmt numFmtId="176" formatCode="#,##0.00000"/>
    <numFmt numFmtId="178" formatCode="_-* #,##0.00\ [$€-1]_-;\-* #,##0.00\ [$€-1]_-;_-* &quot;-&quot;??\ [$€-1]_-"/>
  </numFmts>
  <fonts count="126">
    <font>
      <sz val="11"/>
      <name val="Arial"/>
      <family val="2"/>
    </font>
    <font>
      <sz val="10"/>
      <color theme="1"/>
      <name val="Arial"/>
      <family val="2"/>
    </font>
    <font>
      <sz val="11"/>
      <color theme="1"/>
      <name val="Calibri"/>
      <family val="2"/>
      <scheme val="minor"/>
    </font>
    <font>
      <sz val="11"/>
      <color theme="1"/>
      <name val="Calibri"/>
      <family val="2"/>
    </font>
    <font>
      <u/>
      <sz val="11"/>
      <color rgb="FF0000FF"/>
      <name val="Arial"/>
      <family val="2"/>
    </font>
    <font>
      <sz val="8"/>
      <name val="Arial"/>
      <family val="2"/>
    </font>
    <font>
      <b/>
      <sz val="11"/>
      <name val="Arial"/>
      <family val="2"/>
    </font>
    <font>
      <sz val="11"/>
      <color rgb="FFFF0000"/>
      <name val="Arial"/>
      <family val="2"/>
    </font>
    <font>
      <sz val="11"/>
      <color rgb="FFFFFFFF"/>
      <name val="Arial"/>
      <family val="2"/>
    </font>
    <font>
      <sz val="5"/>
      <color rgb="FFFFFFFF"/>
      <name val="Arial"/>
      <family val="2"/>
    </font>
    <font>
      <sz val="14"/>
      <name val="Arial"/>
      <family val="2"/>
    </font>
    <font>
      <b/>
      <sz val="16"/>
      <color rgb="FFFFFFFF"/>
      <name val="Arial"/>
      <family val="2"/>
    </font>
    <font>
      <b/>
      <sz val="12"/>
      <name val="Arial"/>
      <family val="2"/>
    </font>
    <font>
      <b/>
      <sz val="10"/>
      <name val="Arial"/>
      <family val="2"/>
    </font>
    <font>
      <sz val="10"/>
      <name val="Arial"/>
      <family val="2"/>
    </font>
    <font>
      <sz val="10"/>
      <color rgb="FFFF0000"/>
      <name val="Arial"/>
      <family val="2"/>
    </font>
    <font>
      <b/>
      <sz val="16"/>
      <name val="Arial"/>
      <family val="2"/>
    </font>
    <font>
      <b/>
      <sz val="10"/>
      <color rgb="FFFF0000"/>
      <name val="Arial"/>
      <family val="2"/>
    </font>
    <font>
      <u/>
      <sz val="10"/>
      <color rgb="FFFF0000"/>
      <name val="Arial"/>
      <family val="2"/>
    </font>
    <font>
      <sz val="9"/>
      <name val="Arial"/>
      <family val="2"/>
    </font>
    <font>
      <sz val="9"/>
      <color rgb="FFFF0000"/>
      <name val="Arial"/>
      <family val="2"/>
    </font>
    <font>
      <sz val="11"/>
      <color rgb="FF000000"/>
      <name val="Calibri"/>
      <family val="2"/>
    </font>
    <font>
      <sz val="5"/>
      <name val="Arial"/>
      <family val="2"/>
    </font>
    <font>
      <b/>
      <sz val="9"/>
      <name val="Arial"/>
      <family val="2"/>
    </font>
    <font>
      <b/>
      <sz val="1"/>
      <name val="Arial"/>
      <family val="2"/>
    </font>
    <font>
      <sz val="12"/>
      <name val="Arial"/>
      <family val="2"/>
    </font>
    <font>
      <sz val="1"/>
      <name val="Arial"/>
      <family val="2"/>
    </font>
    <font>
      <sz val="10"/>
      <color rgb="FFFFFFFF"/>
      <name val="Arial"/>
      <family val="2"/>
    </font>
    <font>
      <sz val="9"/>
      <color rgb="FF000000"/>
      <name val="Arial"/>
      <family val="2"/>
    </font>
    <font>
      <sz val="10"/>
      <color rgb="FF000000"/>
      <name val="Arial"/>
      <family val="2"/>
    </font>
    <font>
      <sz val="9"/>
      <color theme="1"/>
      <name val="Arial"/>
      <family val="2"/>
    </font>
    <font>
      <sz val="8"/>
      <color theme="1"/>
      <name val="Arial"/>
      <family val="2"/>
    </font>
    <font>
      <sz val="11"/>
      <color theme="0"/>
      <name val="Calibri"/>
      <family val="2"/>
      <scheme val="minor"/>
    </font>
    <font>
      <sz val="9"/>
      <color theme="0"/>
      <name val="Arial"/>
      <family val="2"/>
    </font>
    <font>
      <sz val="8"/>
      <color theme="0"/>
      <name val="Arial"/>
      <family val="2"/>
    </font>
    <font>
      <b/>
      <sz val="11"/>
      <color rgb="FF3F3F3F"/>
      <name val="Calibri"/>
      <family val="2"/>
      <scheme val="minor"/>
    </font>
    <font>
      <b/>
      <sz val="9"/>
      <color rgb="FF3F3F3F"/>
      <name val="Arial"/>
      <family val="2"/>
    </font>
    <font>
      <b/>
      <sz val="8"/>
      <color rgb="FF3F3F3F"/>
      <name val="Arial"/>
      <family val="2"/>
    </font>
    <font>
      <b/>
      <sz val="11"/>
      <color rgb="FFFA7D00"/>
      <name val="Calibri"/>
      <family val="2"/>
      <scheme val="minor"/>
    </font>
    <font>
      <b/>
      <sz val="9"/>
      <color rgb="FFFA7D00"/>
      <name val="Arial"/>
      <family val="2"/>
    </font>
    <font>
      <b/>
      <sz val="8"/>
      <color rgb="FFFA7D00"/>
      <name val="Arial"/>
      <family val="2"/>
    </font>
    <font>
      <sz val="11"/>
      <color rgb="FF3F3F76"/>
      <name val="Calibri"/>
      <family val="2"/>
      <scheme val="minor"/>
    </font>
    <font>
      <sz val="9"/>
      <color rgb="FF3F3F76"/>
      <name val="Arial"/>
      <family val="2"/>
    </font>
    <font>
      <sz val="8"/>
      <color rgb="FF3F3F76"/>
      <name val="Arial"/>
      <family val="2"/>
    </font>
    <font>
      <b/>
      <sz val="11"/>
      <color theme="1"/>
      <name val="Calibri"/>
      <family val="2"/>
      <scheme val="minor"/>
    </font>
    <font>
      <b/>
      <sz val="9"/>
      <color theme="1"/>
      <name val="Arial"/>
      <family val="2"/>
    </font>
    <font>
      <b/>
      <sz val="8"/>
      <color theme="1"/>
      <name val="Arial"/>
      <family val="2"/>
    </font>
    <font>
      <i/>
      <sz val="11"/>
      <color rgb="FF7F7F7F"/>
      <name val="Calibri"/>
      <family val="2"/>
      <scheme val="minor"/>
    </font>
    <font>
      <i/>
      <sz val="9"/>
      <color rgb="FF7F7F7F"/>
      <name val="Arial"/>
      <family val="2"/>
    </font>
    <font>
      <i/>
      <sz val="8"/>
      <color rgb="FF7F7F7F"/>
      <name val="Arial"/>
      <family val="2"/>
    </font>
    <font>
      <sz val="11"/>
      <color rgb="FF006100"/>
      <name val="Calibri"/>
      <family val="2"/>
      <scheme val="minor"/>
    </font>
    <font>
      <sz val="9"/>
      <color rgb="FF006100"/>
      <name val="Arial"/>
      <family val="2"/>
    </font>
    <font>
      <sz val="8"/>
      <color rgb="FF006100"/>
      <name val="Arial"/>
      <family val="2"/>
    </font>
    <font>
      <sz val="11"/>
      <color rgb="FF9C6500"/>
      <name val="Calibri"/>
      <family val="2"/>
      <scheme val="minor"/>
    </font>
    <font>
      <sz val="9"/>
      <color rgb="FF9C6500"/>
      <name val="Arial"/>
      <family val="2"/>
    </font>
    <font>
      <sz val="8"/>
      <color rgb="FF9C6500"/>
      <name val="Arial"/>
      <family val="2"/>
    </font>
    <font>
      <sz val="11"/>
      <color rgb="FF9C0006"/>
      <name val="Calibri"/>
      <family val="2"/>
      <scheme val="minor"/>
    </font>
    <font>
      <sz val="9"/>
      <color rgb="FF9C0006"/>
      <name val="Arial"/>
      <family val="2"/>
    </font>
    <font>
      <sz val="8"/>
      <color rgb="FF9C0006"/>
      <name val="Arial"/>
      <family val="2"/>
    </font>
    <font>
      <b/>
      <sz val="15"/>
      <color theme="3"/>
      <name val="Calibri"/>
      <family val="2"/>
      <scheme val="minor"/>
    </font>
    <font>
      <b/>
      <sz val="15"/>
      <color theme="3"/>
      <name val="Arial"/>
      <family val="2"/>
    </font>
    <font>
      <b/>
      <sz val="13"/>
      <color theme="3"/>
      <name val="Calibri"/>
      <family val="2"/>
      <scheme val="minor"/>
    </font>
    <font>
      <b/>
      <sz val="13"/>
      <color theme="3"/>
      <name val="Arial"/>
      <family val="2"/>
    </font>
    <font>
      <b/>
      <sz val="11"/>
      <color theme="3"/>
      <name val="Calibri"/>
      <family val="2"/>
      <scheme val="minor"/>
    </font>
    <font>
      <b/>
      <sz val="11"/>
      <color theme="3"/>
      <name val="Arial"/>
      <family val="2"/>
    </font>
    <font>
      <b/>
      <sz val="18"/>
      <color theme="3"/>
      <name val="Cambria"/>
      <family val="2"/>
      <scheme val="major"/>
    </font>
    <font>
      <sz val="11"/>
      <color rgb="FFFA7D00"/>
      <name val="Calibri"/>
      <family val="2"/>
      <scheme val="minor"/>
    </font>
    <font>
      <sz val="9"/>
      <color rgb="FFFA7D00"/>
      <name val="Arial"/>
      <family val="2"/>
    </font>
    <font>
      <sz val="8"/>
      <color rgb="FFFA7D00"/>
      <name val="Arial"/>
      <family val="2"/>
    </font>
    <font>
      <sz val="11"/>
      <color rgb="FFFF0000"/>
      <name val="Calibri"/>
      <family val="2"/>
      <scheme val="minor"/>
    </font>
    <font>
      <sz val="8"/>
      <color rgb="FFFF0000"/>
      <name val="Arial"/>
      <family val="2"/>
    </font>
    <font>
      <b/>
      <sz val="11"/>
      <color theme="0"/>
      <name val="Calibri"/>
      <family val="2"/>
      <scheme val="minor"/>
    </font>
    <font>
      <b/>
      <sz val="9"/>
      <color theme="0"/>
      <name val="Arial"/>
      <family val="2"/>
    </font>
    <font>
      <b/>
      <sz val="8"/>
      <color theme="0"/>
      <name val="Arial"/>
      <family val="2"/>
    </font>
    <font>
      <sz val="11"/>
      <color theme="1"/>
      <name val="Arial"/>
      <family val="2"/>
    </font>
    <font>
      <sz val="10"/>
      <color theme="0"/>
      <name val="Arial"/>
      <family val="2"/>
    </font>
    <font>
      <b/>
      <sz val="1"/>
      <color theme="0"/>
      <name val="Arial"/>
      <family val="2"/>
    </font>
    <font>
      <sz val="7"/>
      <color theme="0"/>
      <name val="Arial"/>
      <family val="2"/>
    </font>
    <font>
      <sz val="5"/>
      <color theme="0"/>
      <name val="Arial"/>
      <family val="2"/>
    </font>
    <font>
      <sz val="11"/>
      <color rgb="FF000000"/>
      <name val="Verdana"/>
      <family val="2"/>
    </font>
    <font>
      <sz val="10"/>
      <name val="Geneva"/>
      <family val="2"/>
    </font>
    <font>
      <sz val="10"/>
      <name val="Verdana"/>
      <family val="2"/>
    </font>
    <font>
      <b/>
      <sz val="11"/>
      <color rgb="FFFF0000"/>
      <name val="Arial"/>
      <family val="2"/>
    </font>
    <font>
      <i/>
      <sz val="10"/>
      <name val="Arial"/>
      <family val="2"/>
    </font>
    <font>
      <i/>
      <sz val="11"/>
      <name val="Arial"/>
      <family val="2"/>
    </font>
    <font>
      <i/>
      <sz val="9"/>
      <name val="Arial"/>
      <family val="2"/>
    </font>
    <font>
      <u/>
      <sz val="10"/>
      <color rgb="FF0000FF"/>
      <name val="Arial"/>
      <family val="2"/>
    </font>
    <font>
      <u/>
      <sz val="9"/>
      <color rgb="FF0000FF"/>
      <name val="Arial"/>
      <family val="2"/>
    </font>
    <font>
      <sz val="11"/>
      <color rgb="FFC0C0C0"/>
      <name val="Arial"/>
      <family val="2"/>
    </font>
    <font>
      <sz val="7"/>
      <name val="Arial"/>
      <family val="2"/>
    </font>
    <font>
      <sz val="15"/>
      <name val="Arial"/>
      <family val="2"/>
    </font>
    <font>
      <sz val="7"/>
      <color rgb="FFFF0000"/>
      <name val="Arial"/>
      <family val="2"/>
    </font>
    <font>
      <sz val="22"/>
      <color rgb="FFFFFFFF"/>
      <name val="Arial"/>
      <family val="2"/>
    </font>
    <font>
      <sz val="22"/>
      <color theme="0"/>
      <name val="Arial"/>
      <family val="2"/>
    </font>
    <font>
      <sz val="26"/>
      <name val="Arial"/>
      <family val="2"/>
    </font>
    <font>
      <sz val="20"/>
      <name val="Arial"/>
      <family val="2"/>
    </font>
    <font>
      <sz val="20"/>
      <color rgb="FFFFFFFF"/>
      <name val="Arial"/>
      <family val="2"/>
    </font>
    <font>
      <sz val="22"/>
      <name val="Arial"/>
      <family val="2"/>
    </font>
    <font>
      <i/>
      <sz val="7"/>
      <name val="Arial"/>
      <family val="2"/>
    </font>
    <font>
      <sz val="7"/>
      <color theme="1"/>
      <name val="Arial"/>
      <family val="2"/>
    </font>
    <font>
      <b/>
      <sz val="7"/>
      <name val="Arial"/>
      <family val="2"/>
    </font>
    <font>
      <sz val="12"/>
      <color rgb="FFFF0000"/>
      <name val="Arial"/>
      <family val="2"/>
    </font>
    <font>
      <u/>
      <sz val="11"/>
      <color theme="11"/>
      <name val="Arial"/>
      <family val="2"/>
    </font>
    <font>
      <sz val="26"/>
      <color theme="1"/>
      <name val="Arial"/>
      <family val="2"/>
    </font>
    <font>
      <sz val="16"/>
      <name val="Arial"/>
      <family val="2"/>
    </font>
    <font>
      <sz val="16"/>
      <color theme="0"/>
      <name val="Arial"/>
      <family val="2"/>
    </font>
    <font>
      <i/>
      <sz val="12"/>
      <name val="Arial"/>
      <family val="2"/>
    </font>
    <font>
      <u/>
      <sz val="11"/>
      <color theme="10"/>
      <name val="Calibri"/>
      <family val="2"/>
      <scheme val="minor"/>
    </font>
    <font>
      <u/>
      <sz val="10"/>
      <color rgb="FF0000FF"/>
      <name val="MS Sans Serif"/>
      <family val="2"/>
    </font>
    <font>
      <sz val="10"/>
      <color rgb="FF000000"/>
      <name val="Calibri"/>
      <family val="2"/>
      <scheme val="minor"/>
    </font>
    <font>
      <i/>
      <sz val="12"/>
      <color rgb="FFE5E5E5"/>
      <name val="Arial"/>
      <family val="2"/>
    </font>
    <font>
      <sz val="9"/>
      <color rgb="FFE5E5E5"/>
      <name val="Arial"/>
      <family val="2"/>
    </font>
    <font>
      <i/>
      <sz val="10"/>
      <color rgb="FFE5E5E5"/>
      <name val="Arial"/>
      <family val="2"/>
    </font>
    <font>
      <b/>
      <sz val="10"/>
      <color rgb="FFE5E5E5"/>
      <name val="Arial"/>
      <family val="2"/>
    </font>
    <font>
      <sz val="10"/>
      <color rgb="FFE5E5E5"/>
      <name val="Arial"/>
      <family val="2"/>
    </font>
    <font>
      <sz val="7"/>
      <color rgb="FFE5E5E5"/>
      <name val="Arial"/>
      <family val="2"/>
    </font>
    <font>
      <sz val="11"/>
      <color rgb="FFE5E5E5"/>
      <name val="Arial"/>
      <family val="2"/>
    </font>
    <font>
      <sz val="9"/>
      <color theme="0" tint="-0.24994659260841701"/>
      <name val="Arial"/>
      <family val="2"/>
    </font>
    <font>
      <sz val="11"/>
      <color theme="0" tint="-0.24994659260841701"/>
      <name val="Arial"/>
      <family val="2"/>
    </font>
    <font>
      <i/>
      <sz val="10"/>
      <color rgb="FFFF0000"/>
      <name val="Arial"/>
      <family val="2"/>
    </font>
    <font>
      <u/>
      <sz val="7"/>
      <color rgb="FF0000FF"/>
      <name val="Arial"/>
      <family val="2"/>
    </font>
    <font>
      <sz val="7"/>
      <name val="Calibri"/>
      <family val="2"/>
    </font>
    <font>
      <sz val="8"/>
      <name val="Univers (WN)"/>
      <family val="2"/>
    </font>
    <font>
      <sz val="10"/>
      <color rgb="FF0000FF"/>
      <name val="Arial"/>
      <family val="2"/>
    </font>
    <font>
      <sz val="9"/>
      <color rgb="FF0000FF"/>
      <name val="Arial"/>
      <family val="2"/>
    </font>
    <font>
      <sz val="11"/>
      <name val="Arial"/>
      <family val="2"/>
    </font>
  </fonts>
  <fills count="49">
    <fill>
      <patternFill patternType="none"/>
    </fill>
    <fill>
      <patternFill patternType="gray125"/>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0C0C0"/>
        <bgColor indexed="64"/>
      </patternFill>
    </fill>
    <fill>
      <patternFill patternType="solid">
        <fgColor rgb="FFFFFFFF"/>
        <bgColor indexed="64"/>
      </patternFill>
    </fill>
    <fill>
      <patternFill patternType="solid">
        <fgColor theme="0" tint="-0.24991607409894101"/>
        <bgColor indexed="64"/>
      </patternFill>
    </fill>
    <fill>
      <patternFill patternType="solid">
        <fgColor theme="0"/>
        <bgColor indexed="64"/>
      </patternFill>
    </fill>
    <fill>
      <patternFill patternType="solid">
        <fgColor theme="0" tint="-0.24994659260841701"/>
        <bgColor indexed="64"/>
      </patternFill>
    </fill>
    <fill>
      <patternFill patternType="solid">
        <fgColor rgb="FFE5E5E5"/>
        <bgColor indexed="64"/>
      </patternFill>
    </fill>
    <fill>
      <patternFill patternType="solid">
        <fgColor rgb="FF84DB82"/>
        <bgColor indexed="64"/>
      </patternFill>
    </fill>
    <fill>
      <patternFill patternType="solid">
        <fgColor theme="0" tint="-0.34995574816125979"/>
        <bgColor indexed="64"/>
      </patternFill>
    </fill>
    <fill>
      <patternFill patternType="solid">
        <fgColor rgb="FFAEDBAD"/>
        <bgColor indexed="64"/>
      </patternFill>
    </fill>
    <fill>
      <patternFill patternType="solid">
        <fgColor theme="1" tint="0.24994659260841701"/>
        <bgColor indexed="64"/>
      </patternFill>
    </fill>
    <fill>
      <patternFill patternType="solid">
        <fgColor rgb="FFCEDBCE"/>
        <bgColor indexed="64"/>
      </patternFill>
    </fill>
    <fill>
      <patternFill patternType="solid">
        <fgColor rgb="FFFF7373"/>
        <bgColor indexed="64"/>
      </patternFill>
    </fill>
    <fill>
      <patternFill patternType="solid">
        <fgColor rgb="FFFFB3B3"/>
        <bgColor indexed="64"/>
      </patternFill>
    </fill>
    <fill>
      <patternFill patternType="solid">
        <fgColor rgb="FFFFE3E3"/>
        <bgColor indexed="64"/>
      </patternFill>
    </fill>
    <fill>
      <patternFill patternType="solid">
        <fgColor theme="0" tint="-0.14993743705557422"/>
        <bgColor indexed="64"/>
      </patternFill>
    </fill>
    <fill>
      <patternFill patternType="solid">
        <fgColor theme="1" tint="0.49995422223578601"/>
        <bgColor indexed="64"/>
      </patternFill>
    </fill>
  </fills>
  <borders count="43">
    <border>
      <left/>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rgb="FF4F81BD"/>
      </top>
      <bottom style="double">
        <color rgb="FF4F81BD"/>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C0DE"/>
      </bottom>
      <diagonal/>
    </border>
    <border>
      <left/>
      <right/>
      <top/>
      <bottom style="medium">
        <color rgb="FF95B3D7"/>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ck">
        <color rgb="FFFFFFFF"/>
      </left>
      <right style="thick">
        <color rgb="FFFFFFFF"/>
      </right>
      <top style="thick">
        <color rgb="FFFFFFFF"/>
      </top>
      <bottom style="thick">
        <color rgb="FFFFFFFF"/>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right/>
      <top/>
      <bottom style="hair">
        <color auto="1"/>
      </bottom>
      <diagonal/>
    </border>
    <border>
      <left style="thin">
        <color rgb="FFFFFFFF"/>
      </left>
      <right style="thin">
        <color rgb="FFFFFFFF"/>
      </right>
      <top style="thick">
        <color rgb="FFFFFFFF"/>
      </top>
      <bottom style="thick">
        <color rgb="FFFFFFFF"/>
      </bottom>
      <diagonal/>
    </border>
    <border>
      <left/>
      <right/>
      <top/>
      <bottom style="thick">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right/>
      <top style="hair">
        <color auto="1"/>
      </top>
      <bottom/>
      <diagonal/>
    </border>
    <border>
      <left/>
      <right/>
      <top style="hair">
        <color auto="1"/>
      </top>
      <bottom style="hair">
        <color auto="1"/>
      </bottom>
      <diagonal/>
    </border>
    <border>
      <left/>
      <right/>
      <top style="thick">
        <color rgb="FFFFFFFF"/>
      </top>
      <bottom style="thick">
        <color rgb="FFFFFFFF"/>
      </bottom>
      <diagonal/>
    </border>
    <border>
      <left/>
      <right style="hair">
        <color auto="1"/>
      </right>
      <top style="hair">
        <color auto="1"/>
      </top>
      <bottom style="hair">
        <color auto="1"/>
      </bottom>
      <diagonal/>
    </border>
    <border>
      <left/>
      <right style="thin">
        <color rgb="FFFFFFFF"/>
      </right>
      <top/>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style="hair">
        <color auto="1"/>
      </top>
      <bottom/>
      <diagonal/>
    </border>
    <border>
      <left style="hair">
        <color auto="1"/>
      </left>
      <right style="hair">
        <color auto="1"/>
      </right>
      <top/>
      <bottom style="hair">
        <color auto="1"/>
      </bottom>
      <diagonal/>
    </border>
    <border>
      <left style="thin">
        <color rgb="FFFFFFFF"/>
      </left>
      <right/>
      <top style="thin">
        <color rgb="FFFFFFFF"/>
      </top>
      <bottom style="hair">
        <color auto="1"/>
      </bottom>
      <diagonal/>
    </border>
    <border>
      <left/>
      <right/>
      <top style="thin">
        <color rgb="FFFFFFFF"/>
      </top>
      <bottom style="hair">
        <color auto="1"/>
      </bottom>
      <diagonal/>
    </border>
    <border>
      <left/>
      <right style="thin">
        <color rgb="FFFFFFFF"/>
      </right>
      <top style="thin">
        <color rgb="FFFFFFFF"/>
      </top>
      <bottom style="hair">
        <color auto="1"/>
      </bottom>
      <diagonal/>
    </border>
    <border>
      <left/>
      <right style="thin">
        <color rgb="FFFFFFFF"/>
      </right>
      <top style="thick">
        <color rgb="FFFFFFFF"/>
      </top>
      <bottom style="thick">
        <color rgb="FFFFFFFF"/>
      </bottom>
      <diagonal/>
    </border>
    <border>
      <left/>
      <right/>
      <top style="medium">
        <color rgb="FFFFFFFF"/>
      </top>
      <bottom/>
      <diagonal/>
    </border>
    <border>
      <left/>
      <right/>
      <top/>
      <bottom style="medium">
        <color rgb="FFFFFFFF"/>
      </bottom>
      <diagonal/>
    </border>
    <border>
      <left style="hair">
        <color auto="1"/>
      </left>
      <right style="hair">
        <color auto="1"/>
      </right>
      <top style="hair">
        <color auto="1"/>
      </top>
      <bottom/>
      <diagonal/>
    </border>
    <border>
      <left style="hair">
        <color auto="1"/>
      </left>
      <right style="hair">
        <color auto="1"/>
      </right>
      <top/>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s>
  <cellStyleXfs count="1697">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1"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1"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1"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1"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1" fillId="6" borderId="0" applyNumberFormat="0" applyBorder="0" applyAlignment="0" applyProtection="0"/>
    <xf numFmtId="0" fontId="2"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2" fillId="7" borderId="0" applyNumberFormat="0" applyBorder="0" applyAlignment="0" applyProtection="0"/>
    <xf numFmtId="0" fontId="31"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1"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1"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1"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1"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4"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4"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4"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4" fillId="17" borderId="0" applyNumberFormat="0" applyBorder="0" applyAlignment="0" applyProtection="0"/>
    <xf numFmtId="0" fontId="32"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2" fillId="18" borderId="0" applyNumberFormat="0" applyBorder="0" applyAlignment="0" applyProtection="0"/>
    <xf numFmtId="0" fontId="34"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4" fillId="1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4" fillId="20" borderId="0" applyNumberFormat="0" applyBorder="0" applyAlignment="0" applyProtection="0"/>
    <xf numFmtId="0" fontId="32"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2" fillId="21" borderId="0" applyNumberFormat="0" applyBorder="0" applyAlignment="0" applyProtection="0"/>
    <xf numFmtId="0" fontId="34"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2" fillId="22" borderId="0" applyNumberFormat="0" applyBorder="0" applyAlignment="0" applyProtection="0"/>
    <xf numFmtId="0" fontId="34"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4" fillId="23" borderId="0" applyNumberFormat="0" applyBorder="0" applyAlignment="0" applyProtection="0"/>
    <xf numFmtId="0" fontId="32"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2" fillId="24" borderId="0" applyNumberFormat="0" applyBorder="0" applyAlignment="0" applyProtection="0"/>
    <xf numFmtId="0" fontId="34"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2" fillId="25" borderId="0" applyNumberFormat="0" applyBorder="0" applyAlignment="0" applyProtection="0"/>
    <xf numFmtId="0" fontId="34"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5" fillId="26" borderId="1" applyNumberFormat="0" applyAlignment="0" applyProtection="0"/>
    <xf numFmtId="0" fontId="35" fillId="26" borderId="1" applyNumberFormat="0" applyAlignment="0" applyProtection="0"/>
    <xf numFmtId="0" fontId="35" fillId="26" borderId="1" applyNumberFormat="0" applyAlignment="0" applyProtection="0"/>
    <xf numFmtId="0" fontId="35" fillId="26" borderId="1" applyNumberFormat="0" applyAlignment="0" applyProtection="0"/>
    <xf numFmtId="0" fontId="36" fillId="26" borderId="1" applyNumberFormat="0" applyAlignment="0" applyProtection="0"/>
    <xf numFmtId="0" fontId="36" fillId="26" borderId="1" applyNumberFormat="0" applyAlignment="0" applyProtection="0"/>
    <xf numFmtId="0" fontId="36" fillId="26" borderId="1" applyNumberFormat="0" applyAlignment="0" applyProtection="0"/>
    <xf numFmtId="0" fontId="36" fillId="26" borderId="1" applyNumberFormat="0" applyAlignment="0" applyProtection="0"/>
    <xf numFmtId="0" fontId="36" fillId="26" borderId="1" applyNumberFormat="0" applyAlignment="0" applyProtection="0"/>
    <xf numFmtId="0" fontId="36" fillId="26" borderId="1" applyNumberFormat="0" applyAlignment="0" applyProtection="0"/>
    <xf numFmtId="0" fontId="37" fillId="26" borderId="1" applyNumberFormat="0" applyAlignment="0" applyProtection="0"/>
    <xf numFmtId="0" fontId="38" fillId="26" borderId="2" applyNumberFormat="0" applyAlignment="0" applyProtection="0"/>
    <xf numFmtId="0" fontId="38" fillId="26" borderId="2" applyNumberFormat="0" applyAlignment="0" applyProtection="0"/>
    <xf numFmtId="0" fontId="38" fillId="26" borderId="2" applyNumberFormat="0" applyAlignment="0" applyProtection="0"/>
    <xf numFmtId="0" fontId="38" fillId="26" borderId="2" applyNumberFormat="0" applyAlignment="0" applyProtection="0"/>
    <xf numFmtId="0" fontId="39" fillId="26" borderId="2" applyNumberFormat="0" applyAlignment="0" applyProtection="0"/>
    <xf numFmtId="0" fontId="39" fillId="26" borderId="2" applyNumberFormat="0" applyAlignment="0" applyProtection="0"/>
    <xf numFmtId="0" fontId="39" fillId="26" borderId="2" applyNumberFormat="0" applyAlignment="0" applyProtection="0"/>
    <xf numFmtId="0" fontId="39" fillId="26" borderId="2" applyNumberFormat="0" applyAlignment="0" applyProtection="0"/>
    <xf numFmtId="0" fontId="39" fillId="26" borderId="2" applyNumberFormat="0" applyAlignment="0" applyProtection="0"/>
    <xf numFmtId="0" fontId="39" fillId="26" borderId="2" applyNumberFormat="0" applyAlignment="0" applyProtection="0"/>
    <xf numFmtId="0" fontId="40" fillId="26" borderId="2" applyNumberFormat="0" applyAlignment="0" applyProtection="0"/>
    <xf numFmtId="43" fontId="125" fillId="0" borderId="0" applyFont="0" applyFill="0" applyBorder="0" applyAlignment="0" applyProtection="0"/>
    <xf numFmtId="0" fontId="41" fillId="27" borderId="2" applyNumberFormat="0" applyAlignment="0" applyProtection="0"/>
    <xf numFmtId="0" fontId="42" fillId="27" borderId="2" applyNumberFormat="0" applyAlignment="0" applyProtection="0"/>
    <xf numFmtId="0" fontId="42" fillId="27" borderId="2" applyNumberFormat="0" applyAlignment="0" applyProtection="0"/>
    <xf numFmtId="0" fontId="42" fillId="27" borderId="2" applyNumberFormat="0" applyAlignment="0" applyProtection="0"/>
    <xf numFmtId="0" fontId="42" fillId="27" borderId="2" applyNumberFormat="0" applyAlignment="0" applyProtection="0"/>
    <xf numFmtId="0" fontId="42" fillId="27" borderId="2" applyNumberFormat="0" applyAlignment="0" applyProtection="0"/>
    <xf numFmtId="0" fontId="42" fillId="27" borderId="2" applyNumberFormat="0" applyAlignment="0" applyProtection="0"/>
    <xf numFmtId="0" fontId="41" fillId="27" borderId="2" applyNumberFormat="0" applyAlignment="0" applyProtection="0"/>
    <xf numFmtId="0" fontId="43" fillId="27" borderId="2" applyNumberFormat="0" applyAlignment="0" applyProtection="0"/>
    <xf numFmtId="0" fontId="41" fillId="27" borderId="2" applyNumberFormat="0" applyAlignment="0" applyProtection="0"/>
    <xf numFmtId="0" fontId="41" fillId="27" borderId="2" applyNumberFormat="0" applyAlignment="0" applyProtection="0"/>
    <xf numFmtId="0" fontId="44"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9"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2" fillId="28" borderId="0" applyNumberFormat="0" applyBorder="0" applyAlignment="0" applyProtection="0"/>
    <xf numFmtId="0" fontId="4" fillId="0" borderId="0" applyNumberFormat="0" applyFill="0" applyBorder="0">
      <protection locked="0"/>
    </xf>
    <xf numFmtId="0" fontId="53"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3" fillId="29" borderId="0" applyNumberFormat="0" applyBorder="0" applyAlignment="0" applyProtection="0"/>
    <xf numFmtId="0" fontId="55"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21" fillId="30" borderId="4" applyNumberFormat="0" applyFont="0" applyAlignment="0" applyProtection="0"/>
    <xf numFmtId="0" fontId="21" fillId="30" borderId="4" applyNumberFormat="0" applyFont="0" applyAlignment="0" applyProtection="0"/>
    <xf numFmtId="0" fontId="21" fillId="30" borderId="4" applyNumberFormat="0" applyFont="0" applyAlignment="0" applyProtection="0"/>
    <xf numFmtId="0" fontId="21" fillId="30" borderId="4" applyNumberFormat="0" applyFont="0" applyAlignment="0" applyProtection="0"/>
    <xf numFmtId="0" fontId="30" fillId="30" borderId="4" applyNumberFormat="0" applyFont="0" applyAlignment="0" applyProtection="0"/>
    <xf numFmtId="0" fontId="30" fillId="30" borderId="4" applyNumberFormat="0" applyFont="0" applyAlignment="0" applyProtection="0"/>
    <xf numFmtId="0" fontId="30" fillId="30" borderId="4" applyNumberFormat="0" applyFont="0" applyAlignment="0" applyProtection="0"/>
    <xf numFmtId="0" fontId="30" fillId="30" borderId="4" applyNumberFormat="0" applyFont="0" applyAlignment="0" applyProtection="0"/>
    <xf numFmtId="0" fontId="30" fillId="30" borderId="4" applyNumberFormat="0" applyFont="0" applyAlignment="0" applyProtection="0"/>
    <xf numFmtId="0" fontId="30" fillId="30" borderId="4" applyNumberFormat="0" applyFont="0" applyAlignment="0" applyProtection="0"/>
    <xf numFmtId="0" fontId="2" fillId="30" borderId="4" applyNumberFormat="0" applyFont="0" applyAlignment="0" applyProtection="0"/>
    <xf numFmtId="0" fontId="31" fillId="30" borderId="4" applyNumberFormat="0" applyFont="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2" fillId="0" borderId="0" applyFont="0" applyFill="0" applyBorder="0" applyAlignment="0" applyProtection="0"/>
    <xf numFmtId="9" fontId="125" fillId="0" borderId="0" applyFont="0" applyFill="0" applyBorder="0" applyAlignment="0" applyProtection="0"/>
    <xf numFmtId="0" fontId="14" fillId="0" borderId="0" applyNumberForma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0" fontId="56"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31" borderId="0" applyNumberFormat="0" applyBorder="0" applyAlignment="0" applyProtection="0"/>
    <xf numFmtId="0" fontId="58"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125" fillId="0" borderId="0"/>
    <xf numFmtId="0" fontId="125" fillId="0" borderId="0"/>
    <xf numFmtId="0" fontId="125" fillId="0" borderId="0"/>
    <xf numFmtId="0" fontId="125" fillId="0" borderId="0"/>
    <xf numFmtId="0" fontId="14" fillId="0" borderId="0" applyNumberFormat="0" applyFill="0" applyBorder="0" applyAlignment="0" applyProtection="0"/>
    <xf numFmtId="0" fontId="30" fillId="0" borderId="0"/>
    <xf numFmtId="0" fontId="30" fillId="0" borderId="0"/>
    <xf numFmtId="0" fontId="28" fillId="0" borderId="0"/>
    <xf numFmtId="0" fontId="30" fillId="0" borderId="0"/>
    <xf numFmtId="0" fontId="2" fillId="0" borderId="0"/>
    <xf numFmtId="0" fontId="14" fillId="0" borderId="0" applyNumberFormat="0" applyFill="0" applyBorder="0" applyAlignment="0" applyProtection="0"/>
    <xf numFmtId="0" fontId="31" fillId="0" borderId="0"/>
    <xf numFmtId="0" fontId="59" fillId="0" borderId="5" applyNumberFormat="0" applyFill="0" applyAlignment="0" applyProtection="0"/>
    <xf numFmtId="0" fontId="59" fillId="0" borderId="5" applyNumberFormat="0" applyFill="0" applyAlignment="0" applyProtection="0"/>
    <xf numFmtId="0" fontId="59" fillId="0" borderId="5" applyNumberFormat="0" applyFill="0" applyAlignment="0" applyProtection="0"/>
    <xf numFmtId="0" fontId="59" fillId="0" borderId="5" applyNumberFormat="0" applyFill="0" applyAlignment="0" applyProtection="0"/>
    <xf numFmtId="0" fontId="60" fillId="0" borderId="5" applyNumberFormat="0" applyFill="0" applyAlignment="0" applyProtection="0"/>
    <xf numFmtId="0" fontId="60" fillId="0" borderId="5" applyNumberFormat="0" applyFill="0" applyAlignment="0" applyProtection="0"/>
    <xf numFmtId="0" fontId="60" fillId="0" borderId="5" applyNumberFormat="0" applyFill="0" applyAlignment="0" applyProtection="0"/>
    <xf numFmtId="0" fontId="60" fillId="0" borderId="5" applyNumberFormat="0" applyFill="0" applyAlignment="0" applyProtection="0"/>
    <xf numFmtId="0" fontId="60" fillId="0" borderId="5" applyNumberFormat="0" applyFill="0" applyAlignment="0" applyProtection="0"/>
    <xf numFmtId="0" fontId="60" fillId="0" borderId="5" applyNumberFormat="0" applyFill="0" applyAlignment="0" applyProtection="0"/>
    <xf numFmtId="0" fontId="61" fillId="0" borderId="6" applyNumberFormat="0" applyFill="0" applyAlignment="0" applyProtection="0"/>
    <xf numFmtId="0" fontId="61" fillId="0" borderId="6" applyNumberFormat="0" applyFill="0" applyAlignment="0" applyProtection="0"/>
    <xf numFmtId="0" fontId="61" fillId="0" borderId="6" applyNumberFormat="0" applyFill="0" applyAlignment="0" applyProtection="0"/>
    <xf numFmtId="0" fontId="61"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6" fillId="0" borderId="8" applyNumberFormat="0" applyFill="0" applyAlignment="0" applyProtection="0"/>
    <xf numFmtId="0" fontId="68"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165" fontId="125" fillId="0" borderId="0" applyFont="0" applyFill="0" applyBorder="0" applyAlignment="0" applyProtection="0"/>
    <xf numFmtId="165" fontId="125" fillId="0" borderId="0" applyFont="0" applyFill="0" applyBorder="0" applyAlignment="0" applyProtection="0"/>
    <xf numFmtId="165" fontId="125" fillId="0" borderId="0" applyFont="0" applyFill="0" applyBorder="0" applyAlignment="0" applyProtection="0"/>
    <xf numFmtId="165" fontId="125" fillId="0" borderId="0" applyFont="0" applyFill="0" applyBorder="0" applyAlignment="0" applyProtection="0"/>
    <xf numFmtId="165" fontId="125" fillId="0" borderId="0" applyFont="0" applyFill="0" applyBorder="0" applyAlignment="0" applyProtection="0"/>
    <xf numFmtId="0" fontId="6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1" fillId="32" borderId="9" applyNumberFormat="0" applyAlignment="0" applyProtection="0"/>
    <xf numFmtId="0" fontId="71" fillId="32" borderId="9" applyNumberFormat="0" applyAlignment="0" applyProtection="0"/>
    <xf numFmtId="0" fontId="71" fillId="32" borderId="9" applyNumberFormat="0" applyAlignment="0" applyProtection="0"/>
    <xf numFmtId="0" fontId="71" fillId="32" borderId="9" applyNumberFormat="0" applyAlignment="0" applyProtection="0"/>
    <xf numFmtId="0" fontId="72" fillId="32" borderId="9" applyNumberFormat="0" applyAlignment="0" applyProtection="0"/>
    <xf numFmtId="0" fontId="72" fillId="32" borderId="9" applyNumberFormat="0" applyAlignment="0" applyProtection="0"/>
    <xf numFmtId="0" fontId="72" fillId="32" borderId="9" applyNumberFormat="0" applyAlignment="0" applyProtection="0"/>
    <xf numFmtId="0" fontId="72" fillId="32" borderId="9" applyNumberFormat="0" applyAlignment="0" applyProtection="0"/>
    <xf numFmtId="0" fontId="72" fillId="32" borderId="9" applyNumberFormat="0" applyAlignment="0" applyProtection="0"/>
    <xf numFmtId="0" fontId="72" fillId="32" borderId="9" applyNumberFormat="0" applyAlignment="0" applyProtection="0"/>
    <xf numFmtId="0" fontId="73" fillId="32" borderId="9" applyNumberFormat="0" applyAlignment="0" applyProtection="0"/>
    <xf numFmtId="0" fontId="14" fillId="0" borderId="0"/>
    <xf numFmtId="0" fontId="28" fillId="0" borderId="0"/>
    <xf numFmtId="0" fontId="28" fillId="0" borderId="0"/>
    <xf numFmtId="0" fontId="28" fillId="0" borderId="0"/>
    <xf numFmtId="0" fontId="14" fillId="0" borderId="0"/>
    <xf numFmtId="9" fontId="125" fillId="0" borderId="0" applyFont="0" applyFill="0" applyBorder="0" applyAlignment="0" applyProtection="0"/>
    <xf numFmtId="0" fontId="14" fillId="0" borderId="0"/>
    <xf numFmtId="0" fontId="30" fillId="0" borderId="0"/>
    <xf numFmtId="0" fontId="30" fillId="0" borderId="0"/>
    <xf numFmtId="0" fontId="31" fillId="0" borderId="0"/>
    <xf numFmtId="165" fontId="125" fillId="0" borderId="0" applyFont="0" applyFill="0" applyBorder="0" applyAlignment="0" applyProtection="0"/>
    <xf numFmtId="0" fontId="2" fillId="0" borderId="0"/>
    <xf numFmtId="0" fontId="2" fillId="7"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2" fillId="30" borderId="4" applyNumberFormat="0" applyFont="0" applyAlignment="0" applyProtection="0"/>
    <xf numFmtId="0" fontId="2" fillId="30" borderId="4" applyNumberFormat="0" applyFont="0" applyAlignment="0" applyProtection="0"/>
    <xf numFmtId="0" fontId="14" fillId="0" borderId="0"/>
    <xf numFmtId="0" fontId="14" fillId="0" borderId="0"/>
    <xf numFmtId="0" fontId="80" fillId="0" borderId="0"/>
    <xf numFmtId="0" fontId="2" fillId="0" borderId="0"/>
    <xf numFmtId="0" fontId="80" fillId="0" borderId="0"/>
    <xf numFmtId="0" fontId="14" fillId="0" borderId="0"/>
    <xf numFmtId="0" fontId="125"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125" fillId="0" borderId="0" applyFont="0" applyFill="0" applyBorder="0" applyAlignment="0" applyProtection="0"/>
    <xf numFmtId="0" fontId="21" fillId="30" borderId="4" applyNumberFormat="0" applyFont="0" applyAlignment="0" applyProtection="0"/>
    <xf numFmtId="0" fontId="21" fillId="30" borderId="4" applyNumberFormat="0" applyFont="0" applyAlignment="0" applyProtection="0"/>
    <xf numFmtId="0" fontId="2" fillId="30" borderId="4" applyNumberFormat="0" applyFont="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2"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0" fontId="125" fillId="0" borderId="0"/>
    <xf numFmtId="0" fontId="125" fillId="0" borderId="0"/>
    <xf numFmtId="0" fontId="125" fillId="0" borderId="0"/>
    <xf numFmtId="0" fontId="125" fillId="0" borderId="0"/>
    <xf numFmtId="0" fontId="14" fillId="0" borderId="0" applyNumberFormat="0" applyFill="0" applyBorder="0" applyAlignment="0" applyProtection="0"/>
    <xf numFmtId="0" fontId="30" fillId="0" borderId="0"/>
    <xf numFmtId="0" fontId="2" fillId="0" borderId="0"/>
    <xf numFmtId="165" fontId="125" fillId="0" borderId="0" applyFont="0" applyFill="0" applyBorder="0" applyAlignment="0" applyProtection="0"/>
    <xf numFmtId="165" fontId="125" fillId="0" borderId="0" applyFont="0" applyFill="0" applyBorder="0" applyAlignment="0" applyProtection="0"/>
    <xf numFmtId="165" fontId="125" fillId="0" borderId="0" applyFont="0" applyFill="0" applyBorder="0" applyAlignment="0" applyProtection="0"/>
    <xf numFmtId="165" fontId="125" fillId="0" borderId="0" applyFont="0" applyFill="0" applyBorder="0" applyAlignment="0" applyProtection="0"/>
    <xf numFmtId="165" fontId="125" fillId="0" borderId="0" applyFont="0" applyFill="0" applyBorder="0" applyAlignment="0" applyProtection="0"/>
    <xf numFmtId="9" fontId="125" fillId="0" borderId="0" applyFont="0" applyFill="0" applyBorder="0" applyAlignment="0" applyProtection="0"/>
    <xf numFmtId="165" fontId="125" fillId="0" borderId="0" applyFont="0" applyFill="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4" fillId="0" borderId="0"/>
    <xf numFmtId="0" fontId="2" fillId="0" borderId="0"/>
    <xf numFmtId="0" fontId="125" fillId="0" borderId="0"/>
    <xf numFmtId="0" fontId="2" fillId="0" borderId="0"/>
    <xf numFmtId="0" fontId="2" fillId="0" borderId="0"/>
    <xf numFmtId="0" fontId="2" fillId="0" borderId="0"/>
    <xf numFmtId="165" fontId="125" fillId="0" borderId="0" applyFont="0" applyFill="0" applyBorder="0" applyAlignment="0" applyProtection="0"/>
    <xf numFmtId="165" fontId="125" fillId="0" borderId="0" applyFont="0" applyFill="0" applyBorder="0" applyAlignment="0" applyProtection="0"/>
    <xf numFmtId="165"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165" fontId="125" fillId="0" borderId="0" applyFont="0" applyFill="0" applyBorder="0" applyAlignment="0" applyProtection="0"/>
    <xf numFmtId="165" fontId="125" fillId="0" borderId="0" applyFont="0" applyFill="0" applyBorder="0" applyAlignment="0" applyProtection="0"/>
    <xf numFmtId="43" fontId="125" fillId="0" borderId="0" applyFont="0" applyFill="0" applyBorder="0" applyAlignment="0" applyProtection="0"/>
    <xf numFmtId="0" fontId="125" fillId="0" borderId="0"/>
    <xf numFmtId="43"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0" fontId="125" fillId="0" borderId="0"/>
    <xf numFmtId="0" fontId="125" fillId="0" borderId="0"/>
    <xf numFmtId="0" fontId="125" fillId="0" borderId="0"/>
    <xf numFmtId="0" fontId="125" fillId="0" borderId="0"/>
    <xf numFmtId="165" fontId="125" fillId="0" borderId="0" applyFont="0" applyFill="0" applyBorder="0" applyAlignment="0" applyProtection="0"/>
    <xf numFmtId="165" fontId="125" fillId="0" borderId="0" applyFont="0" applyFill="0" applyBorder="0" applyAlignment="0" applyProtection="0"/>
    <xf numFmtId="165" fontId="125" fillId="0" borderId="0" applyFont="0" applyFill="0" applyBorder="0" applyAlignment="0" applyProtection="0"/>
    <xf numFmtId="165" fontId="125" fillId="0" borderId="0" applyFont="0" applyFill="0" applyBorder="0" applyAlignment="0" applyProtection="0"/>
    <xf numFmtId="9" fontId="125" fillId="0" borderId="0" applyFont="0" applyFill="0" applyBorder="0" applyAlignment="0" applyProtection="0"/>
    <xf numFmtId="165" fontId="125" fillId="0" borderId="0" applyFont="0" applyFill="0" applyBorder="0" applyAlignment="0" applyProtection="0"/>
    <xf numFmtId="43"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0" fontId="125" fillId="0" borderId="0"/>
    <xf numFmtId="0" fontId="125" fillId="0" borderId="0"/>
    <xf numFmtId="0" fontId="125" fillId="0" borderId="0"/>
    <xf numFmtId="0" fontId="125" fillId="0" borderId="0"/>
    <xf numFmtId="165" fontId="125" fillId="0" borderId="0" applyFont="0" applyFill="0" applyBorder="0" applyAlignment="0" applyProtection="0"/>
    <xf numFmtId="165" fontId="125" fillId="0" borderId="0" applyFont="0" applyFill="0" applyBorder="0" applyAlignment="0" applyProtection="0"/>
    <xf numFmtId="165" fontId="125" fillId="0" borderId="0" applyFont="0" applyFill="0" applyBorder="0" applyAlignment="0" applyProtection="0"/>
    <xf numFmtId="165" fontId="125" fillId="0" borderId="0" applyFont="0" applyFill="0" applyBorder="0" applyAlignment="0" applyProtection="0"/>
    <xf numFmtId="165" fontId="125" fillId="0" borderId="0" applyFont="0" applyFill="0" applyBorder="0" applyAlignment="0" applyProtection="0"/>
    <xf numFmtId="9" fontId="125" fillId="0" borderId="0" applyFont="0" applyFill="0" applyBorder="0" applyAlignment="0" applyProtection="0"/>
    <xf numFmtId="165"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0" fontId="125" fillId="0" borderId="0"/>
    <xf numFmtId="165" fontId="125" fillId="0" borderId="0" applyFont="0" applyFill="0" applyBorder="0" applyAlignment="0" applyProtection="0"/>
    <xf numFmtId="165" fontId="125" fillId="0" borderId="0" applyFont="0" applyFill="0" applyBorder="0" applyAlignment="0" applyProtection="0"/>
    <xf numFmtId="165" fontId="125" fillId="0" borderId="0" applyFont="0" applyFill="0" applyBorder="0" applyAlignment="0" applyProtection="0"/>
    <xf numFmtId="0" fontId="81" fillId="0" borderId="0"/>
    <xf numFmtId="9" fontId="81" fillId="0" borderId="0" applyFont="0" applyFill="0" applyBorder="0" applyAlignment="0" applyProtection="0"/>
    <xf numFmtId="0" fontId="65" fillId="0" borderId="0" applyNumberFormat="0" applyFill="0" applyBorder="0" applyAlignment="0" applyProtection="0"/>
    <xf numFmtId="0" fontId="59" fillId="0" borderId="5" applyNumberFormat="0" applyFill="0" applyAlignment="0" applyProtection="0"/>
    <xf numFmtId="0" fontId="61"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50" fillId="28" borderId="0" applyNumberFormat="0" applyBorder="0" applyAlignment="0" applyProtection="0"/>
    <xf numFmtId="0" fontId="35" fillId="26" borderId="1" applyNumberFormat="0" applyAlignment="0" applyProtection="0"/>
    <xf numFmtId="0" fontId="38" fillId="26" borderId="2" applyNumberFormat="0" applyAlignment="0" applyProtection="0"/>
    <xf numFmtId="0" fontId="71" fillId="32" borderId="9" applyNumberFormat="0" applyAlignment="0" applyProtection="0"/>
    <xf numFmtId="0" fontId="44" fillId="0" borderId="3" applyNumberFormat="0" applyFill="0" applyAlignment="0" applyProtection="0"/>
    <xf numFmtId="0" fontId="32" fillId="20"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32" fillId="14"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32" fillId="15"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32" fillId="16" borderId="0" applyNumberFormat="0" applyBorder="0" applyAlignment="0" applyProtection="0"/>
    <xf numFmtId="0" fontId="32" fillId="23"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32" fillId="17"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2" fillId="19" borderId="0" applyNumberFormat="0" applyBorder="0" applyAlignment="0" applyProtection="0"/>
    <xf numFmtId="0" fontId="2" fillId="0" borderId="0"/>
    <xf numFmtId="0" fontId="2" fillId="30" borderId="4" applyNumberFormat="0" applyFont="0" applyAlignment="0" applyProtection="0"/>
    <xf numFmtId="0" fontId="2" fillId="7" borderId="0" applyNumberFormat="0" applyBorder="0" applyAlignment="0" applyProtection="0"/>
    <xf numFmtId="0" fontId="125" fillId="0" borderId="0"/>
    <xf numFmtId="0" fontId="2" fillId="0" borderId="0"/>
    <xf numFmtId="0" fontId="2" fillId="0" borderId="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3" fillId="0" borderId="0"/>
    <xf numFmtId="0" fontId="3" fillId="0" borderId="0"/>
    <xf numFmtId="0" fontId="81" fillId="0" borderId="0"/>
    <xf numFmtId="9" fontId="81" fillId="0" borderId="0" applyFont="0" applyFill="0" applyBorder="0" applyAlignment="0" applyProtection="0"/>
    <xf numFmtId="0" fontId="102" fillId="0" borderId="0" applyNumberFormat="0" applyFill="0" applyBorder="0" applyAlignment="0" applyProtection="0"/>
    <xf numFmtId="0" fontId="2" fillId="0" borderId="0"/>
    <xf numFmtId="164" fontId="2" fillId="0" borderId="0" applyFont="0" applyFill="0" applyBorder="0" applyAlignment="0" applyProtection="0"/>
    <xf numFmtId="0" fontId="107" fillId="0" borderId="0" applyNumberFormat="0" applyFill="0" applyBorder="0" applyAlignment="0" applyProtection="0"/>
    <xf numFmtId="0" fontId="2" fillId="0" borderId="0"/>
    <xf numFmtId="0" fontId="14" fillId="0" borderId="0"/>
    <xf numFmtId="0" fontId="2" fillId="0" borderId="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125"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4" fillId="0" borderId="0" applyNumberFormat="0" applyFill="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32" fillId="18" borderId="0" applyNumberFormat="0" applyBorder="0" applyAlignment="0" applyProtection="0"/>
    <xf numFmtId="0" fontId="53" fillId="29" borderId="0" applyNumberFormat="0" applyBorder="0" applyAlignment="0" applyProtection="0"/>
    <xf numFmtId="0" fontId="2" fillId="30" borderId="4" applyNumberFormat="0" applyFont="0" applyAlignment="0" applyProtection="0"/>
    <xf numFmtId="9" fontId="125" fillId="0" borderId="0" applyFont="0" applyFill="0" applyBorder="0" applyAlignment="0" applyProtection="0"/>
    <xf numFmtId="9" fontId="2" fillId="0" borderId="0" applyFont="0" applyFill="0" applyBorder="0" applyAlignment="0" applyProtection="0"/>
    <xf numFmtId="0" fontId="2" fillId="0" borderId="0"/>
    <xf numFmtId="165" fontId="125" fillId="0" borderId="0" applyFont="0" applyFill="0" applyBorder="0" applyAlignment="0" applyProtection="0"/>
    <xf numFmtId="0" fontId="2" fillId="0" borderId="0"/>
    <xf numFmtId="0" fontId="2" fillId="7"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9" fontId="2" fillId="0" borderId="0" applyFont="0" applyFill="0" applyBorder="0" applyAlignment="0" applyProtection="0"/>
    <xf numFmtId="0" fontId="2" fillId="0" borderId="0"/>
    <xf numFmtId="0" fontId="2" fillId="7"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65" fillId="0" borderId="0" applyNumberFormat="0" applyFill="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9" borderId="0" applyNumberFormat="0" applyBorder="0" applyAlignment="0" applyProtection="0"/>
    <xf numFmtId="0" fontId="2" fillId="0" borderId="0"/>
    <xf numFmtId="0" fontId="2" fillId="30" borderId="4" applyNumberFormat="0" applyFont="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3" fillId="0" borderId="0"/>
    <xf numFmtId="0" fontId="2" fillId="0" borderId="0"/>
    <xf numFmtId="16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14" fillId="0" borderId="0"/>
    <xf numFmtId="0" fontId="108" fillId="0" borderId="0" applyNumberFormat="0" applyFill="0" applyBorder="0" applyAlignment="0" applyProtection="0"/>
    <xf numFmtId="0" fontId="2"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125" fillId="0" borderId="0" applyFont="0" applyFill="0" applyBorder="0" applyAlignment="0" applyProtection="0"/>
    <xf numFmtId="0" fontId="2" fillId="30" borderId="4" applyNumberFormat="0" applyFont="0" applyAlignment="0" applyProtection="0"/>
    <xf numFmtId="9" fontId="2" fillId="0" borderId="0" applyFont="0" applyFill="0" applyBorder="0" applyAlignment="0" applyProtection="0"/>
    <xf numFmtId="0" fontId="2" fillId="0" borderId="0"/>
    <xf numFmtId="0" fontId="2" fillId="0" borderId="0"/>
    <xf numFmtId="0" fontId="2" fillId="7"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125" fillId="0" borderId="0" applyFont="0" applyFill="0" applyBorder="0" applyAlignment="0" applyProtection="0"/>
    <xf numFmtId="0" fontId="2" fillId="30" borderId="4" applyNumberFormat="0" applyFont="0" applyAlignment="0" applyProtection="0"/>
    <xf numFmtId="9" fontId="2" fillId="0" borderId="0" applyFont="0" applyFill="0" applyBorder="0" applyAlignment="0" applyProtection="0"/>
    <xf numFmtId="0" fontId="2" fillId="0" borderId="0"/>
    <xf numFmtId="0" fontId="2" fillId="7"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125"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4" fillId="0" borderId="0" applyNumberFormat="0" applyFill="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9" fontId="2" fillId="0" borderId="0" applyFont="0" applyFill="0" applyBorder="0" applyAlignment="0" applyProtection="0"/>
    <xf numFmtId="0" fontId="2" fillId="0" borderId="0"/>
    <xf numFmtId="0" fontId="2" fillId="0" borderId="0"/>
    <xf numFmtId="0" fontId="2" fillId="7"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9" fontId="2" fillId="0" borderId="0" applyFont="0" applyFill="0" applyBorder="0" applyAlignment="0" applyProtection="0"/>
    <xf numFmtId="0" fontId="2" fillId="0" borderId="0"/>
    <xf numFmtId="0" fontId="2" fillId="7"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0" borderId="4" applyNumberFormat="0" applyFont="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14" fillId="0" borderId="0"/>
    <xf numFmtId="0" fontId="2" fillId="0" borderId="0"/>
    <xf numFmtId="0" fontId="109" fillId="0" borderId="0"/>
    <xf numFmtId="178" fontId="122" fillId="0" borderId="0" applyFon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protection locked="0"/>
    </xf>
    <xf numFmtId="0" fontId="124" fillId="0" borderId="0" applyNumberFormat="0" applyFill="0" applyBorder="0" applyAlignment="0" applyProtection="0"/>
    <xf numFmtId="0" fontId="2" fillId="0" borderId="0"/>
    <xf numFmtId="0" fontId="125" fillId="0" borderId="0"/>
  </cellStyleXfs>
  <cellXfs count="985">
    <xf numFmtId="0" fontId="0" fillId="0" borderId="0" xfId="0"/>
    <xf numFmtId="0" fontId="14" fillId="36" borderId="0" xfId="1696" applyFont="1" applyFill="1" applyAlignment="1">
      <alignment horizontal="left" vertical="top" wrapText="1"/>
    </xf>
    <xf numFmtId="0" fontId="89" fillId="36" borderId="0" xfId="1696" applyFont="1" applyFill="1" applyAlignment="1">
      <alignment horizontal="right" vertical="top"/>
    </xf>
    <xf numFmtId="0" fontId="89" fillId="34" borderId="0" xfId="1696" applyFont="1" applyFill="1" applyAlignment="1">
      <alignment horizontal="left" wrapText="1"/>
    </xf>
    <xf numFmtId="0" fontId="103" fillId="38" borderId="0" xfId="1696" applyFont="1" applyFill="1" applyAlignment="1">
      <alignment horizontal="left"/>
    </xf>
    <xf numFmtId="0" fontId="103" fillId="38" borderId="13" xfId="1696" applyFont="1" applyFill="1" applyBorder="1" applyAlignment="1">
      <alignment horizontal="left" vertical="top"/>
    </xf>
    <xf numFmtId="0" fontId="103" fillId="38" borderId="0" xfId="1696" applyFont="1" applyFill="1" applyAlignment="1">
      <alignment horizontal="left" vertical="top"/>
    </xf>
    <xf numFmtId="0" fontId="94" fillId="36" borderId="0" xfId="1696" applyFont="1" applyFill="1" applyAlignment="1">
      <alignment horizontal="left"/>
    </xf>
    <xf numFmtId="0" fontId="94" fillId="36" borderId="13" xfId="1696" applyFont="1" applyFill="1" applyBorder="1" applyAlignment="1">
      <alignment horizontal="left" vertical="top" wrapText="1"/>
    </xf>
    <xf numFmtId="0" fontId="94" fillId="36" borderId="0" xfId="1696" applyFont="1" applyFill="1" applyAlignment="1">
      <alignment horizontal="left" vertical="top" wrapText="1"/>
    </xf>
    <xf numFmtId="0" fontId="14" fillId="34" borderId="0" xfId="1696" applyFont="1" applyFill="1" applyAlignment="1">
      <alignment horizontal="left" vertical="top" wrapText="1"/>
    </xf>
    <xf numFmtId="0" fontId="14" fillId="34" borderId="0" xfId="1696" applyFont="1" applyFill="1" applyAlignment="1">
      <alignment horizontal="left" vertical="center"/>
    </xf>
    <xf numFmtId="0" fontId="14" fillId="36" borderId="0" xfId="1696" applyFont="1" applyFill="1" applyAlignment="1">
      <alignment horizontal="left" vertical="center"/>
    </xf>
    <xf numFmtId="0" fontId="13" fillId="38" borderId="0" xfId="1696" applyFont="1" applyFill="1" applyAlignment="1">
      <alignment horizontal="left" vertical="center"/>
    </xf>
    <xf numFmtId="0" fontId="78" fillId="34" borderId="13" xfId="1696" applyFont="1" applyFill="1" applyBorder="1" applyAlignment="1">
      <alignment horizontal="left" vertical="center"/>
    </xf>
    <xf numFmtId="0" fontId="0" fillId="33" borderId="0" xfId="1696" applyFont="1" applyFill="1" applyAlignment="1">
      <alignment vertical="center"/>
    </xf>
    <xf numFmtId="0" fontId="0" fillId="34" borderId="0" xfId="1696" applyFont="1" applyFill="1" applyAlignment="1">
      <alignment vertical="center"/>
    </xf>
    <xf numFmtId="0" fontId="9" fillId="34" borderId="0" xfId="1696" applyFont="1" applyFill="1" applyAlignment="1">
      <alignment vertical="center"/>
    </xf>
    <xf numFmtId="0" fontId="10" fillId="33" borderId="0" xfId="1696" applyFont="1" applyFill="1" applyAlignment="1">
      <alignment vertical="center"/>
    </xf>
    <xf numFmtId="0" fontId="10" fillId="34" borderId="0" xfId="1696" applyFont="1" applyFill="1" applyAlignment="1">
      <alignment vertical="center"/>
    </xf>
    <xf numFmtId="0" fontId="0" fillId="34" borderId="0" xfId="1696" applyFont="1" applyFill="1" applyAlignment="1">
      <alignment horizontal="center" vertical="center"/>
    </xf>
    <xf numFmtId="0" fontId="12" fillId="33" borderId="0" xfId="1696" applyFont="1" applyFill="1" applyAlignment="1">
      <alignment vertical="center"/>
    </xf>
    <xf numFmtId="0" fontId="12" fillId="34" borderId="0" xfId="1696" applyFont="1" applyFill="1" applyAlignment="1">
      <alignment vertical="center"/>
    </xf>
    <xf numFmtId="0" fontId="8" fillId="34" borderId="0" xfId="1696" applyFont="1" applyFill="1" applyAlignment="1">
      <alignment vertical="center"/>
    </xf>
    <xf numFmtId="0" fontId="14" fillId="33" borderId="0" xfId="1696" applyFont="1" applyFill="1" applyAlignment="1">
      <alignment vertical="center"/>
    </xf>
    <xf numFmtId="0" fontId="14" fillId="34" borderId="0" xfId="1696" applyFont="1" applyFill="1" applyAlignment="1">
      <alignment vertical="center"/>
    </xf>
    <xf numFmtId="0" fontId="7" fillId="34" borderId="0" xfId="1696" applyFont="1" applyFill="1" applyAlignment="1">
      <alignment vertical="center"/>
    </xf>
    <xf numFmtId="3" fontId="0" fillId="33" borderId="0" xfId="1696" applyNumberFormat="1" applyFont="1" applyFill="1" applyAlignment="1">
      <alignment vertical="center"/>
    </xf>
    <xf numFmtId="0" fontId="0" fillId="33" borderId="0" xfId="1696" applyFont="1" applyFill="1"/>
    <xf numFmtId="0" fontId="15" fillId="34" borderId="0" xfId="1696" applyFont="1" applyFill="1" applyAlignment="1">
      <alignment vertical="center"/>
    </xf>
    <xf numFmtId="0" fontId="15" fillId="34" borderId="0" xfId="1696" applyFont="1" applyFill="1" applyAlignment="1">
      <alignment horizontal="right" vertical="center"/>
    </xf>
    <xf numFmtId="0" fontId="19" fillId="33" borderId="0" xfId="1696" applyFont="1" applyFill="1" applyAlignment="1">
      <alignment vertical="center"/>
    </xf>
    <xf numFmtId="0" fontId="20" fillId="34" borderId="0" xfId="1696" applyFont="1" applyFill="1" applyAlignment="1">
      <alignment vertical="center"/>
    </xf>
    <xf numFmtId="0" fontId="19" fillId="34" borderId="0" xfId="1696" applyFont="1" applyFill="1" applyAlignment="1">
      <alignment vertical="center"/>
    </xf>
    <xf numFmtId="0" fontId="0" fillId="0" borderId="0" xfId="1696" applyFont="1" applyAlignment="1">
      <alignment vertical="center"/>
    </xf>
    <xf numFmtId="0" fontId="7" fillId="33" borderId="0" xfId="1696" applyFont="1" applyFill="1" applyAlignment="1">
      <alignment vertical="center"/>
    </xf>
    <xf numFmtId="0" fontId="7" fillId="35" borderId="0" xfId="1696" applyFont="1" applyFill="1" applyAlignment="1">
      <alignment vertical="center"/>
    </xf>
    <xf numFmtId="0" fontId="0" fillId="35" borderId="0" xfId="1696" applyFont="1" applyFill="1" applyAlignment="1">
      <alignment vertical="center"/>
    </xf>
    <xf numFmtId="1" fontId="14" fillId="35" borderId="0" xfId="361" applyNumberFormat="1" applyFont="1" applyFill="1" applyAlignment="1">
      <alignment horizontal="right" vertical="center"/>
    </xf>
    <xf numFmtId="1" fontId="15" fillId="35" borderId="0" xfId="361" applyNumberFormat="1" applyFont="1" applyFill="1" applyAlignment="1">
      <alignment horizontal="right" vertical="center"/>
    </xf>
    <xf numFmtId="0" fontId="0" fillId="36" borderId="0" xfId="1696" applyFont="1" applyFill="1" applyAlignment="1">
      <alignment vertical="center"/>
    </xf>
    <xf numFmtId="0" fontId="19" fillId="36" borderId="0" xfId="1696" applyFont="1" applyFill="1" applyAlignment="1">
      <alignment vertical="center"/>
    </xf>
    <xf numFmtId="0" fontId="14" fillId="36" borderId="0" xfId="1696" applyFont="1" applyFill="1" applyAlignment="1">
      <alignment vertical="center"/>
    </xf>
    <xf numFmtId="0" fontId="20" fillId="36" borderId="0" xfId="1696" applyFont="1" applyFill="1" applyAlignment="1">
      <alignment vertical="center"/>
    </xf>
    <xf numFmtId="0" fontId="12" fillId="36" borderId="0" xfId="1696" applyFont="1" applyFill="1" applyAlignment="1">
      <alignment vertical="center"/>
    </xf>
    <xf numFmtId="0" fontId="7" fillId="36" borderId="0" xfId="1696" applyFont="1" applyFill="1" applyAlignment="1">
      <alignment vertical="center"/>
    </xf>
    <xf numFmtId="0" fontId="7" fillId="36" borderId="0" xfId="1696" applyFont="1" applyFill="1"/>
    <xf numFmtId="0" fontId="0" fillId="36" borderId="0" xfId="1696" applyFont="1" applyFill="1"/>
    <xf numFmtId="0" fontId="22" fillId="34" borderId="0" xfId="1696" applyFont="1" applyFill="1" applyAlignment="1">
      <alignment vertical="center"/>
    </xf>
    <xf numFmtId="0" fontId="20" fillId="33" borderId="0" xfId="1696" applyFont="1" applyFill="1" applyAlignment="1">
      <alignment vertical="center"/>
    </xf>
    <xf numFmtId="3" fontId="7" fillId="33" borderId="0" xfId="1696" applyNumberFormat="1" applyFont="1" applyFill="1" applyAlignment="1">
      <alignment vertical="center"/>
    </xf>
    <xf numFmtId="0" fontId="0" fillId="33" borderId="0" xfId="1696" applyFont="1" applyFill="1" applyAlignment="1">
      <alignment horizontal="center" vertical="center"/>
    </xf>
    <xf numFmtId="168" fontId="0" fillId="33" borderId="0" xfId="1696" applyNumberFormat="1" applyFont="1" applyFill="1" applyAlignment="1">
      <alignment vertical="center"/>
    </xf>
    <xf numFmtId="0" fontId="7" fillId="33" borderId="0" xfId="1696" applyFont="1" applyFill="1"/>
    <xf numFmtId="0" fontId="0" fillId="37" borderId="0" xfId="1696" applyFont="1" applyFill="1" applyAlignment="1">
      <alignment vertical="center"/>
    </xf>
    <xf numFmtId="0" fontId="19" fillId="36" borderId="0" xfId="1696" applyFont="1" applyFill="1" applyAlignment="1">
      <alignment horizontal="right" vertical="center" textRotation="90"/>
    </xf>
    <xf numFmtId="49" fontId="13" fillId="36" borderId="0" xfId="1696" applyNumberFormat="1" applyFont="1" applyFill="1" applyAlignment="1">
      <alignment horizontal="left" vertical="center"/>
    </xf>
    <xf numFmtId="171" fontId="26" fillId="36" borderId="0" xfId="1696" applyNumberFormat="1" applyFont="1" applyFill="1" applyAlignment="1">
      <alignment horizontal="left" vertical="center"/>
    </xf>
    <xf numFmtId="171" fontId="19" fillId="36" borderId="0" xfId="1696" applyNumberFormat="1" applyFont="1" applyFill="1" applyAlignment="1">
      <alignment horizontal="left" vertical="center"/>
    </xf>
    <xf numFmtId="1" fontId="0" fillId="33" borderId="0" xfId="1696" applyNumberFormat="1" applyFont="1" applyFill="1" applyAlignment="1">
      <alignment vertical="center"/>
    </xf>
    <xf numFmtId="0" fontId="19" fillId="36" borderId="0" xfId="1696" applyFont="1" applyFill="1" applyAlignment="1">
      <alignment horizontal="center" vertical="center"/>
    </xf>
    <xf numFmtId="0" fontId="33" fillId="36" borderId="0" xfId="1696" applyFont="1" applyFill="1" applyAlignment="1">
      <alignment horizontal="center" vertical="center"/>
    </xf>
    <xf numFmtId="0" fontId="33" fillId="36" borderId="0" xfId="1696" applyFont="1" applyFill="1" applyAlignment="1">
      <alignment vertical="center"/>
    </xf>
    <xf numFmtId="0" fontId="9" fillId="36" borderId="0" xfId="1696" applyFont="1" applyFill="1" applyAlignment="1">
      <alignment vertical="center"/>
    </xf>
    <xf numFmtId="0" fontId="10" fillId="36" borderId="0" xfId="1696" applyFont="1" applyFill="1" applyAlignment="1">
      <alignment vertical="center"/>
    </xf>
    <xf numFmtId="0" fontId="11" fillId="36" borderId="0" xfId="1696" applyFont="1" applyFill="1" applyAlignment="1">
      <alignment vertical="center"/>
    </xf>
    <xf numFmtId="170" fontId="0" fillId="33" borderId="0" xfId="1696" applyNumberFormat="1" applyFont="1" applyFill="1" applyAlignment="1">
      <alignment vertical="center"/>
    </xf>
    <xf numFmtId="0" fontId="15" fillId="36" borderId="0" xfId="1696" applyFont="1" applyFill="1" applyAlignment="1">
      <alignment vertical="center"/>
    </xf>
    <xf numFmtId="3" fontId="14" fillId="36" borderId="0" xfId="1696" applyNumberFormat="1" applyFont="1" applyFill="1" applyAlignment="1">
      <alignment horizontal="right" vertical="center"/>
    </xf>
    <xf numFmtId="0" fontId="0" fillId="36" borderId="0" xfId="1696" applyFont="1" applyFill="1" applyAlignment="1">
      <alignment vertical="center"/>
    </xf>
    <xf numFmtId="0" fontId="0" fillId="33" borderId="0" xfId="1696" applyFont="1" applyFill="1" applyAlignment="1">
      <alignment vertical="center"/>
    </xf>
    <xf numFmtId="0" fontId="19" fillId="36" borderId="0" xfId="1696" applyFont="1" applyFill="1" applyAlignment="1">
      <alignment vertical="top"/>
    </xf>
    <xf numFmtId="0" fontId="19" fillId="36" borderId="0" xfId="1696" applyFont="1" applyFill="1" applyAlignment="1">
      <alignment horizontal="left" vertical="center" indent="1"/>
    </xf>
    <xf numFmtId="0" fontId="14" fillId="36" borderId="0" xfId="1696" applyFont="1" applyFill="1" applyAlignment="1">
      <alignment horizontal="left" vertical="center" indent="1"/>
    </xf>
    <xf numFmtId="0" fontId="19" fillId="36" borderId="0" xfId="1696" applyFont="1" applyFill="1" applyAlignment="1">
      <alignment vertical="top" wrapText="1"/>
    </xf>
    <xf numFmtId="0" fontId="13" fillId="36" borderId="0" xfId="1696" applyFont="1" applyFill="1" applyAlignment="1">
      <alignment horizontal="left" vertical="center"/>
    </xf>
    <xf numFmtId="0" fontId="14" fillId="34" borderId="0" xfId="1696" applyFont="1" applyFill="1" applyAlignment="1">
      <alignment horizontal="left" vertical="center"/>
    </xf>
    <xf numFmtId="0" fontId="14" fillId="36" borderId="0" xfId="1696" applyFont="1" applyFill="1" applyAlignment="1">
      <alignment vertical="top"/>
    </xf>
    <xf numFmtId="0" fontId="19" fillId="34" borderId="0" xfId="1696" applyFont="1" applyFill="1" applyAlignment="1">
      <alignment horizontal="left" vertical="center"/>
    </xf>
    <xf numFmtId="0" fontId="6" fillId="33" borderId="0" xfId="1696" applyFont="1" applyFill="1" applyAlignment="1">
      <alignment vertical="center"/>
    </xf>
    <xf numFmtId="0" fontId="82" fillId="34" borderId="0" xfId="1696" applyFont="1" applyFill="1" applyAlignment="1">
      <alignment vertical="center"/>
    </xf>
    <xf numFmtId="0" fontId="6" fillId="34" borderId="0" xfId="1696" applyFont="1" applyFill="1" applyAlignment="1">
      <alignment vertical="center"/>
    </xf>
    <xf numFmtId="0" fontId="19" fillId="36" borderId="0" xfId="1696" applyFont="1" applyFill="1" applyAlignment="1">
      <alignment horizontal="right" vertical="center"/>
    </xf>
    <xf numFmtId="0" fontId="0" fillId="33" borderId="0" xfId="1696" applyFont="1" applyFill="1" applyAlignment="1">
      <alignment horizontal="left" vertical="top"/>
    </xf>
    <xf numFmtId="0" fontId="13" fillId="36" borderId="0" xfId="1696" applyFont="1" applyFill="1" applyAlignment="1">
      <alignment vertical="center"/>
    </xf>
    <xf numFmtId="0" fontId="0" fillId="33" borderId="0" xfId="1696" applyFont="1" applyFill="1" applyAlignment="1">
      <alignment horizontal="left" vertical="top"/>
    </xf>
    <xf numFmtId="0" fontId="14" fillId="36" borderId="0" xfId="1696" applyFont="1" applyFill="1" applyAlignment="1">
      <alignment horizontal="center" vertical="center"/>
    </xf>
    <xf numFmtId="0" fontId="19" fillId="36" borderId="0" xfId="1696" applyFont="1" applyFill="1" applyAlignment="1">
      <alignment horizontal="left" vertical="center"/>
    </xf>
    <xf numFmtId="0" fontId="23" fillId="36" borderId="0" xfId="1696" applyFont="1" applyFill="1" applyAlignment="1">
      <alignment horizontal="left" vertical="center"/>
    </xf>
    <xf numFmtId="0" fontId="13" fillId="36" borderId="10" xfId="1696" applyFont="1" applyFill="1" applyBorder="1" applyAlignment="1">
      <alignment horizontal="left" vertical="center"/>
    </xf>
    <xf numFmtId="0" fontId="0" fillId="36" borderId="0" xfId="1696" applyFont="1" applyFill="1" applyAlignment="1">
      <alignment horizontal="right" vertical="center" textRotation="90"/>
    </xf>
    <xf numFmtId="0" fontId="0" fillId="36" borderId="0" xfId="1696" applyFont="1" applyFill="1" applyAlignment="1">
      <alignment horizontal="left" vertical="center" textRotation="90"/>
    </xf>
    <xf numFmtId="0" fontId="19" fillId="36" borderId="0" xfId="1696" applyFont="1" applyFill="1" applyAlignment="1">
      <alignment horizontal="left" vertical="center" textRotation="90"/>
    </xf>
    <xf numFmtId="171" fontId="76" fillId="36" borderId="0" xfId="1696" applyNumberFormat="1" applyFont="1" applyFill="1" applyAlignment="1">
      <alignment vertical="center"/>
    </xf>
    <xf numFmtId="0" fontId="23" fillId="36" borderId="0" xfId="1696" applyFont="1" applyFill="1" applyAlignment="1">
      <alignment vertical="center"/>
    </xf>
    <xf numFmtId="171" fontId="24" fillId="36" borderId="0" xfId="1696" applyNumberFormat="1" applyFont="1" applyFill="1" applyAlignment="1">
      <alignment vertical="center"/>
    </xf>
    <xf numFmtId="0" fontId="15" fillId="36" borderId="0" xfId="1696" applyFont="1" applyFill="1" applyAlignment="1">
      <alignment horizontal="left" vertical="center"/>
    </xf>
    <xf numFmtId="0" fontId="0" fillId="36" borderId="0" xfId="1696" applyFont="1" applyFill="1"/>
    <xf numFmtId="0" fontId="18" fillId="36" borderId="0" xfId="1696" applyFont="1" applyFill="1" applyAlignment="1" applyProtection="1">
      <alignment vertical="center"/>
      <protection locked="0"/>
    </xf>
    <xf numFmtId="0" fontId="14" fillId="36" borderId="0" xfId="1696" applyFont="1" applyFill="1" applyAlignment="1" applyProtection="1">
      <alignment horizontal="center"/>
      <protection locked="0"/>
    </xf>
    <xf numFmtId="10" fontId="0" fillId="33" borderId="0" xfId="361" applyNumberFormat="1" applyFont="1" applyFill="1" applyAlignment="1">
      <alignment vertical="center"/>
    </xf>
    <xf numFmtId="4" fontId="0" fillId="33" borderId="0" xfId="1696" applyNumberFormat="1" applyFont="1" applyFill="1" applyAlignment="1">
      <alignment vertical="center"/>
    </xf>
    <xf numFmtId="0" fontId="5" fillId="36" borderId="0" xfId="1696" applyFont="1" applyFill="1" applyAlignment="1">
      <alignment vertical="top" wrapText="1"/>
    </xf>
    <xf numFmtId="0" fontId="0" fillId="38" borderId="0" xfId="1696" applyFont="1" applyFill="1" applyAlignment="1">
      <alignment vertical="center"/>
    </xf>
    <xf numFmtId="0" fontId="9" fillId="38" borderId="0" xfId="1696" applyFont="1" applyFill="1" applyAlignment="1">
      <alignment vertical="center"/>
    </xf>
    <xf numFmtId="0" fontId="14" fillId="38" borderId="0" xfId="1696" applyFont="1" applyFill="1" applyAlignment="1">
      <alignment vertical="center"/>
    </xf>
    <xf numFmtId="0" fontId="12" fillId="38" borderId="0" xfId="1696" applyFont="1" applyFill="1" applyAlignment="1">
      <alignment vertical="center"/>
    </xf>
    <xf numFmtId="0" fontId="13" fillId="38" borderId="0" xfId="1696" applyFont="1" applyFill="1" applyAlignment="1">
      <alignment vertical="center"/>
    </xf>
    <xf numFmtId="0" fontId="8" fillId="38" borderId="0" xfId="1696" applyFont="1" applyFill="1" applyAlignment="1">
      <alignment vertical="center"/>
    </xf>
    <xf numFmtId="0" fontId="7" fillId="38" borderId="0" xfId="1696" applyFont="1" applyFill="1" applyAlignment="1">
      <alignment vertical="center"/>
    </xf>
    <xf numFmtId="0" fontId="83" fillId="38" borderId="0" xfId="1696" applyFont="1" applyFill="1" applyAlignment="1">
      <alignment vertical="center"/>
    </xf>
    <xf numFmtId="0" fontId="14" fillId="38" borderId="11" xfId="1696" applyFont="1" applyFill="1" applyBorder="1" applyAlignment="1">
      <alignment vertical="center"/>
    </xf>
    <xf numFmtId="0" fontId="0" fillId="38" borderId="0" xfId="1696" applyFont="1" applyFill="1"/>
    <xf numFmtId="0" fontId="10" fillId="38" borderId="0" xfId="1696" applyFont="1" applyFill="1" applyAlignment="1">
      <alignment vertical="center"/>
    </xf>
    <xf numFmtId="0" fontId="13" fillId="38" borderId="0" xfId="1696" applyFont="1" applyFill="1" applyAlignment="1">
      <alignment horizontal="left" vertical="center"/>
    </xf>
    <xf numFmtId="0" fontId="15" fillId="38" borderId="0" xfId="1696" applyFont="1" applyFill="1" applyAlignment="1">
      <alignment vertical="center"/>
    </xf>
    <xf numFmtId="0" fontId="14" fillId="38" borderId="0" xfId="1696" applyFont="1" applyFill="1" applyAlignment="1">
      <alignment horizontal="left" vertical="top" wrapText="1"/>
    </xf>
    <xf numFmtId="0" fontId="20" fillId="38" borderId="0" xfId="1696" applyFont="1" applyFill="1" applyAlignment="1">
      <alignment vertical="center"/>
    </xf>
    <xf numFmtId="0" fontId="19" fillId="38" borderId="0" xfId="1696" applyFont="1" applyFill="1" applyAlignment="1">
      <alignment vertical="center"/>
    </xf>
    <xf numFmtId="0" fontId="7" fillId="38" borderId="0" xfId="1696" applyFont="1" applyFill="1" applyAlignment="1">
      <alignment horizontal="left" vertical="top"/>
    </xf>
    <xf numFmtId="0" fontId="0" fillId="38" borderId="0" xfId="1696" applyFont="1" applyFill="1" applyAlignment="1">
      <alignment horizontal="left" vertical="top"/>
    </xf>
    <xf numFmtId="3" fontId="14" fillId="38" borderId="0" xfId="1696" applyNumberFormat="1" applyFont="1" applyFill="1" applyAlignment="1">
      <alignment horizontal="right" vertical="center"/>
    </xf>
    <xf numFmtId="0" fontId="0" fillId="38" borderId="0" xfId="1696" applyFont="1" applyFill="1" applyAlignment="1">
      <alignment vertical="center"/>
    </xf>
    <xf numFmtId="0" fontId="0" fillId="38" borderId="0" xfId="1696" applyFont="1" applyFill="1"/>
    <xf numFmtId="3" fontId="14" fillId="38" borderId="12" xfId="1696" applyNumberFormat="1" applyFont="1" applyFill="1" applyBorder="1" applyAlignment="1">
      <alignment horizontal="right" vertical="center"/>
    </xf>
    <xf numFmtId="0" fontId="19" fillId="38" borderId="0" xfId="1696" applyFont="1" applyFill="1" applyAlignment="1">
      <alignment vertical="top"/>
    </xf>
    <xf numFmtId="0" fontId="14" fillId="38" borderId="0" xfId="1696" applyFont="1" applyFill="1" applyAlignment="1">
      <alignment horizontal="left" vertical="center"/>
    </xf>
    <xf numFmtId="0" fontId="0" fillId="38" borderId="0" xfId="1696" applyFont="1" applyFill="1"/>
    <xf numFmtId="0" fontId="14" fillId="38" borderId="0" xfId="1696" applyFont="1" applyFill="1"/>
    <xf numFmtId="3" fontId="14" fillId="38" borderId="0" xfId="1696" applyNumberFormat="1" applyFont="1" applyFill="1" applyAlignment="1">
      <alignment vertical="center"/>
    </xf>
    <xf numFmtId="0" fontId="16" fillId="38" borderId="0" xfId="1696" applyFont="1" applyFill="1" applyAlignment="1">
      <alignment vertical="top"/>
    </xf>
    <xf numFmtId="0" fontId="10" fillId="38" borderId="0" xfId="1696" applyFont="1" applyFill="1" applyAlignment="1">
      <alignment vertical="top"/>
    </xf>
    <xf numFmtId="0" fontId="75" fillId="38" borderId="0" xfId="1696" applyFont="1" applyFill="1" applyAlignment="1">
      <alignment vertical="top"/>
    </xf>
    <xf numFmtId="0" fontId="14" fillId="38" borderId="0" xfId="1696" applyFont="1" applyFill="1" applyAlignment="1">
      <alignment vertical="top"/>
    </xf>
    <xf numFmtId="0" fontId="85" fillId="38" borderId="0" xfId="1696" applyFont="1" applyFill="1" applyAlignment="1">
      <alignment horizontal="left" vertical="center"/>
    </xf>
    <xf numFmtId="0" fontId="74" fillId="38" borderId="0" xfId="1696" applyFont="1" applyFill="1" applyAlignment="1">
      <alignment vertical="center"/>
    </xf>
    <xf numFmtId="0" fontId="30" fillId="38" borderId="0" xfId="1696" applyFont="1" applyFill="1" applyAlignment="1">
      <alignment vertical="center"/>
    </xf>
    <xf numFmtId="0" fontId="86" fillId="38" borderId="0" xfId="337" applyFont="1" applyFill="1" applyAlignment="1" applyProtection="1">
      <alignment vertical="top"/>
    </xf>
    <xf numFmtId="0" fontId="0" fillId="38" borderId="0" xfId="1696" applyFont="1" applyFill="1" applyAlignment="1">
      <alignment vertical="center"/>
    </xf>
    <xf numFmtId="0" fontId="83" fillId="38" borderId="0" xfId="1696" applyFont="1" applyFill="1" applyAlignment="1">
      <alignment horizontal="left" vertical="center"/>
    </xf>
    <xf numFmtId="0" fontId="13" fillId="38" borderId="0" xfId="1696" applyFont="1" applyFill="1" applyAlignment="1">
      <alignment horizontal="right" vertical="center"/>
    </xf>
    <xf numFmtId="0" fontId="19" fillId="38" borderId="0" xfId="1696" applyFont="1" applyFill="1" applyAlignment="1">
      <alignment horizontal="left" vertical="center"/>
    </xf>
    <xf numFmtId="0" fontId="27" fillId="38" borderId="0" xfId="1696" applyFont="1" applyFill="1" applyAlignment="1">
      <alignment vertical="top"/>
    </xf>
    <xf numFmtId="0" fontId="14" fillId="38" borderId="12" xfId="1696" applyFont="1" applyFill="1" applyBorder="1" applyAlignment="1">
      <alignment horizontal="left"/>
    </xf>
    <xf numFmtId="0" fontId="19" fillId="38" borderId="0" xfId="1696" applyFont="1" applyFill="1" applyAlignment="1">
      <alignment horizontal="right" vertical="center"/>
    </xf>
    <xf numFmtId="0" fontId="83" fillId="38" borderId="0" xfId="1696" applyFont="1" applyFill="1" applyAlignment="1">
      <alignment vertical="top"/>
    </xf>
    <xf numFmtId="0" fontId="13" fillId="38" borderId="0" xfId="1696" applyFont="1" applyFill="1" applyAlignment="1">
      <alignment vertical="top"/>
    </xf>
    <xf numFmtId="0" fontId="0" fillId="38" borderId="0" xfId="1696" applyFont="1" applyFill="1" applyAlignment="1">
      <alignment vertical="top"/>
    </xf>
    <xf numFmtId="0" fontId="14" fillId="38" borderId="0" xfId="1696" applyFont="1" applyFill="1" applyAlignment="1">
      <alignment horizontal="center" vertical="center"/>
    </xf>
    <xf numFmtId="0" fontId="19" fillId="38" borderId="0" xfId="1696" applyFont="1" applyFill="1" applyAlignment="1">
      <alignment vertical="top" wrapText="1"/>
    </xf>
    <xf numFmtId="0" fontId="0" fillId="38" borderId="0" xfId="1696" applyFont="1" applyFill="1" applyAlignment="1">
      <alignment horizontal="left" vertical="center"/>
    </xf>
    <xf numFmtId="0" fontId="85" fillId="38" borderId="0" xfId="1696" applyFont="1" applyFill="1" applyAlignment="1">
      <alignment vertical="center"/>
    </xf>
    <xf numFmtId="0" fontId="19" fillId="38" borderId="0" xfId="1696" applyFont="1" applyFill="1" applyAlignment="1">
      <alignment horizontal="center" vertical="center"/>
    </xf>
    <xf numFmtId="0" fontId="85" fillId="38" borderId="0" xfId="1696" applyFont="1" applyFill="1" applyAlignment="1">
      <alignment vertical="top"/>
    </xf>
    <xf numFmtId="0" fontId="0" fillId="38" borderId="0" xfId="1696" applyFont="1" applyFill="1" applyAlignment="1">
      <alignment vertical="top"/>
    </xf>
    <xf numFmtId="0" fontId="23" fillId="38" borderId="0" xfId="1696" applyFont="1" applyFill="1" applyAlignment="1">
      <alignment vertical="top"/>
    </xf>
    <xf numFmtId="0" fontId="0" fillId="38" borderId="0" xfId="1696" applyFont="1" applyFill="1" applyAlignment="1">
      <alignment vertical="top"/>
    </xf>
    <xf numFmtId="0" fontId="19" fillId="38" borderId="0" xfId="1696" applyFont="1" applyFill="1" applyAlignment="1">
      <alignment horizontal="left" vertical="top"/>
    </xf>
    <xf numFmtId="0" fontId="19" fillId="38" borderId="0" xfId="1696" applyFont="1" applyFill="1" applyAlignment="1" applyProtection="1">
      <alignment horizontal="left" vertical="top"/>
      <protection locked="0"/>
    </xf>
    <xf numFmtId="0" fontId="0" fillId="38" borderId="0" xfId="1696" applyFont="1" applyFill="1" applyAlignment="1">
      <alignment horizontal="center" vertical="center"/>
    </xf>
    <xf numFmtId="168" fontId="14" fillId="38" borderId="0" xfId="1696" applyNumberFormat="1" applyFont="1" applyFill="1" applyAlignment="1">
      <alignment vertical="center"/>
    </xf>
    <xf numFmtId="168" fontId="14" fillId="38" borderId="0" xfId="361" applyNumberFormat="1" applyFont="1" applyFill="1" applyAlignment="1">
      <alignment horizontal="right" vertical="center"/>
    </xf>
    <xf numFmtId="0" fontId="84" fillId="38" borderId="0" xfId="1696" applyFont="1" applyFill="1" applyAlignment="1">
      <alignment vertical="center"/>
    </xf>
    <xf numFmtId="0" fontId="23" fillId="38" borderId="0" xfId="1696" applyFont="1" applyFill="1" applyAlignment="1">
      <alignment horizontal="left" vertical="center"/>
    </xf>
    <xf numFmtId="171" fontId="19" fillId="38" borderId="0" xfId="1696" applyNumberFormat="1" applyFont="1" applyFill="1" applyAlignment="1">
      <alignment vertical="center"/>
    </xf>
    <xf numFmtId="171" fontId="19" fillId="38" borderId="0" xfId="1696" applyNumberFormat="1" applyFont="1" applyFill="1" applyAlignment="1">
      <alignment horizontal="left" vertical="center"/>
    </xf>
    <xf numFmtId="0" fontId="19" fillId="38" borderId="0" xfId="1696" applyFont="1" applyFill="1" applyAlignment="1">
      <alignment horizontal="right" vertical="center" textRotation="90"/>
    </xf>
    <xf numFmtId="0" fontId="0" fillId="38" borderId="0" xfId="1696" applyFont="1" applyFill="1" applyAlignment="1">
      <alignment horizontal="right" vertical="center" textRotation="90"/>
    </xf>
    <xf numFmtId="0" fontId="82" fillId="38" borderId="0" xfId="1696" applyFont="1" applyFill="1" applyAlignment="1">
      <alignment vertical="center"/>
    </xf>
    <xf numFmtId="0" fontId="14" fillId="38" borderId="13" xfId="1696" applyFont="1" applyFill="1" applyBorder="1" applyAlignment="1">
      <alignment vertical="center"/>
    </xf>
    <xf numFmtId="0" fontId="6" fillId="38" borderId="0" xfId="1696" applyFont="1" applyFill="1" applyAlignment="1">
      <alignment vertical="center"/>
    </xf>
    <xf numFmtId="0" fontId="7" fillId="38" borderId="0" xfId="1696" applyFont="1" applyFill="1"/>
    <xf numFmtId="0" fontId="86" fillId="38" borderId="0" xfId="337" applyFont="1" applyFill="1" applyAlignment="1" applyProtection="1">
      <alignment vertical="top" wrapText="1"/>
    </xf>
    <xf numFmtId="0" fontId="83" fillId="38" borderId="0" xfId="1696" applyFont="1" applyFill="1"/>
    <xf numFmtId="0" fontId="78" fillId="38" borderId="0" xfId="1696" applyFont="1" applyFill="1" applyAlignment="1">
      <alignment vertical="center"/>
    </xf>
    <xf numFmtId="0" fontId="19" fillId="38" borderId="0" xfId="1696" applyFont="1" applyFill="1"/>
    <xf numFmtId="0" fontId="19" fillId="38" borderId="0" xfId="1696" applyFont="1" applyFill="1" applyAlignment="1">
      <alignment horizontal="left" vertical="top" wrapText="1"/>
    </xf>
    <xf numFmtId="0" fontId="86" fillId="38" borderId="0" xfId="337" applyFont="1" applyFill="1" applyAlignment="1" applyProtection="1">
      <alignment horizontal="left" vertical="top"/>
    </xf>
    <xf numFmtId="2" fontId="14" fillId="38" borderId="0" xfId="361" applyNumberFormat="1" applyFont="1" applyFill="1" applyAlignment="1">
      <alignment horizontal="right" vertical="center"/>
    </xf>
    <xf numFmtId="3" fontId="14" fillId="38" borderId="0" xfId="1696" applyNumberFormat="1" applyFont="1" applyFill="1" applyAlignment="1">
      <alignment horizontal="left" vertical="center"/>
    </xf>
    <xf numFmtId="0" fontId="86" fillId="38" borderId="0" xfId="337" applyFont="1" applyFill="1" applyAlignment="1" applyProtection="1">
      <alignment horizontal="left" vertical="top" wrapText="1"/>
    </xf>
    <xf numFmtId="3" fontId="83" fillId="38" borderId="0" xfId="1696" applyNumberFormat="1" applyFont="1" applyFill="1" applyAlignment="1">
      <alignment vertical="center"/>
    </xf>
    <xf numFmtId="3" fontId="13" fillId="38" borderId="0" xfId="1696" applyNumberFormat="1" applyFont="1" applyFill="1" applyAlignment="1">
      <alignment vertical="center"/>
    </xf>
    <xf numFmtId="0" fontId="14" fillId="38" borderId="0" xfId="1696" applyFont="1" applyFill="1" applyAlignment="1">
      <alignment horizontal="left"/>
    </xf>
    <xf numFmtId="0" fontId="22" fillId="38" borderId="0" xfId="1696" applyFont="1" applyFill="1" applyAlignment="1">
      <alignment vertical="center"/>
    </xf>
    <xf numFmtId="0" fontId="16" fillId="38" borderId="0" xfId="1696" applyFont="1" applyFill="1" applyAlignment="1">
      <alignment vertical="center"/>
    </xf>
    <xf numFmtId="3" fontId="19" fillId="38" borderId="0" xfId="1696" applyNumberFormat="1" applyFont="1" applyFill="1" applyAlignment="1">
      <alignment vertical="center"/>
    </xf>
    <xf numFmtId="3" fontId="14" fillId="38" borderId="0" xfId="1696" applyNumberFormat="1" applyFont="1" applyFill="1"/>
    <xf numFmtId="168" fontId="14" fillId="38" borderId="0" xfId="361" applyNumberFormat="1" applyFont="1" applyFill="1" applyAlignment="1">
      <alignment vertical="center"/>
    </xf>
    <xf numFmtId="0" fontId="8" fillId="38" borderId="0" xfId="1696" applyFont="1" applyFill="1" applyAlignment="1">
      <alignment vertical="center"/>
    </xf>
    <xf numFmtId="0" fontId="7" fillId="38" borderId="0" xfId="1696" applyFont="1" applyFill="1" applyAlignment="1">
      <alignment vertical="center"/>
    </xf>
    <xf numFmtId="2" fontId="19" fillId="38" borderId="0" xfId="1696" applyNumberFormat="1" applyFont="1" applyFill="1" applyAlignment="1">
      <alignment vertical="center"/>
    </xf>
    <xf numFmtId="168" fontId="14" fillId="38" borderId="0" xfId="1696" applyNumberFormat="1" applyFont="1" applyFill="1" applyAlignment="1">
      <alignment horizontal="center" vertical="center"/>
    </xf>
    <xf numFmtId="0" fontId="17" fillId="38" borderId="0" xfId="1696" applyFont="1" applyFill="1" applyAlignment="1">
      <alignment vertical="center"/>
    </xf>
    <xf numFmtId="172" fontId="0" fillId="33" borderId="0" xfId="361" applyNumberFormat="1" applyFont="1" applyFill="1" applyAlignment="1">
      <alignment vertical="center"/>
    </xf>
    <xf numFmtId="0" fontId="14" fillId="38" borderId="0" xfId="1696" applyFont="1" applyFill="1" applyAlignment="1">
      <alignment horizontal="right" vertical="center"/>
    </xf>
    <xf numFmtId="168" fontId="14" fillId="35" borderId="0" xfId="361" applyNumberFormat="1" applyFont="1" applyFill="1" applyAlignment="1">
      <alignment horizontal="right" vertical="center"/>
    </xf>
    <xf numFmtId="0" fontId="14" fillId="35" borderId="0" xfId="1696" applyFont="1" applyFill="1" applyAlignment="1">
      <alignment horizontal="left" vertical="center"/>
    </xf>
    <xf numFmtId="3" fontId="14" fillId="35" borderId="0" xfId="361" applyNumberFormat="1" applyFont="1" applyFill="1" applyAlignment="1">
      <alignment horizontal="right" vertical="center"/>
    </xf>
    <xf numFmtId="0" fontId="85" fillId="38" borderId="12" xfId="1696" applyFont="1" applyFill="1" applyBorder="1" applyAlignment="1">
      <alignment vertical="top"/>
    </xf>
    <xf numFmtId="168" fontId="19" fillId="38" borderId="12" xfId="1696" applyNumberFormat="1" applyFont="1" applyFill="1" applyBorder="1" applyAlignment="1">
      <alignment horizontal="right" vertical="top"/>
    </xf>
    <xf numFmtId="0" fontId="87" fillId="38" borderId="0" xfId="337" applyFont="1" applyFill="1" applyAlignment="1" applyProtection="1">
      <alignment horizontal="left" vertical="center"/>
    </xf>
    <xf numFmtId="168" fontId="19" fillId="38" borderId="0" xfId="361" applyNumberFormat="1" applyFont="1" applyFill="1" applyAlignment="1">
      <alignment vertical="center"/>
    </xf>
    <xf numFmtId="0" fontId="19" fillId="38" borderId="12" xfId="1696" applyFont="1" applyFill="1" applyBorder="1" applyAlignment="1">
      <alignment vertical="center"/>
    </xf>
    <xf numFmtId="168" fontId="19" fillId="38" borderId="12" xfId="361" applyNumberFormat="1" applyFont="1" applyFill="1" applyBorder="1" applyAlignment="1">
      <alignment vertical="center"/>
    </xf>
    <xf numFmtId="10" fontId="14" fillId="38" borderId="12" xfId="1696" applyNumberFormat="1" applyFont="1" applyFill="1" applyBorder="1" applyAlignment="1">
      <alignment horizontal="right" vertical="center"/>
    </xf>
    <xf numFmtId="0" fontId="0" fillId="33" borderId="0" xfId="1696" applyFont="1" applyFill="1" applyAlignment="1">
      <alignment vertical="center"/>
    </xf>
    <xf numFmtId="0" fontId="0" fillId="34" borderId="0" xfId="1696" applyFont="1" applyFill="1" applyAlignment="1">
      <alignment vertical="center"/>
    </xf>
    <xf numFmtId="0" fontId="22" fillId="34" borderId="0" xfId="1696" applyFont="1" applyFill="1" applyAlignment="1">
      <alignment vertical="center"/>
    </xf>
    <xf numFmtId="0" fontId="0" fillId="38" borderId="0" xfId="1696" applyFont="1" applyFill="1" applyAlignment="1">
      <alignment vertical="center"/>
    </xf>
    <xf numFmtId="0" fontId="75" fillId="38" borderId="0" xfId="1696" applyFont="1" applyFill="1" applyAlignment="1">
      <alignment vertical="top"/>
    </xf>
    <xf numFmtId="0" fontId="78" fillId="38" borderId="0" xfId="1696" applyFont="1" applyFill="1" applyAlignment="1">
      <alignment vertical="center"/>
    </xf>
    <xf numFmtId="0" fontId="10" fillId="33" borderId="0" xfId="1696" applyFont="1" applyFill="1" applyAlignment="1">
      <alignment vertical="center"/>
    </xf>
    <xf numFmtId="0" fontId="10" fillId="38" borderId="0" xfId="1696" applyFont="1" applyFill="1" applyAlignment="1">
      <alignment vertical="center"/>
    </xf>
    <xf numFmtId="0" fontId="10" fillId="38" borderId="0" xfId="1696" applyFont="1" applyFill="1" applyAlignment="1">
      <alignment vertical="top"/>
    </xf>
    <xf numFmtId="0" fontId="14" fillId="33" borderId="0" xfId="1696" applyFont="1" applyFill="1" applyAlignment="1">
      <alignment vertical="center"/>
    </xf>
    <xf numFmtId="0" fontId="14" fillId="38" borderId="0" xfId="1696" applyFont="1" applyFill="1" applyAlignment="1">
      <alignment vertical="center"/>
    </xf>
    <xf numFmtId="0" fontId="12" fillId="33" borderId="0" xfId="1696" applyFont="1" applyFill="1" applyAlignment="1">
      <alignment vertical="center"/>
    </xf>
    <xf numFmtId="0" fontId="12" fillId="38" borderId="0" xfId="1696" applyFont="1" applyFill="1" applyAlignment="1">
      <alignment vertical="center"/>
    </xf>
    <xf numFmtId="0" fontId="13" fillId="38" borderId="0" xfId="1696" applyFont="1" applyFill="1" applyAlignment="1">
      <alignment vertical="center"/>
    </xf>
    <xf numFmtId="0" fontId="0" fillId="37" borderId="0" xfId="1696" applyFont="1" applyFill="1" applyAlignment="1">
      <alignment vertical="center"/>
    </xf>
    <xf numFmtId="0" fontId="13" fillId="38" borderId="0" xfId="1696" applyFont="1" applyFill="1" applyAlignment="1">
      <alignment horizontal="left" vertical="center"/>
    </xf>
    <xf numFmtId="3" fontId="14" fillId="38" borderId="0" xfId="1696" applyNumberFormat="1" applyFont="1" applyFill="1" applyAlignment="1">
      <alignment horizontal="left" vertical="center"/>
    </xf>
    <xf numFmtId="0" fontId="19" fillId="38" borderId="0" xfId="1696" applyFont="1" applyFill="1" applyAlignment="1">
      <alignment vertical="top"/>
    </xf>
    <xf numFmtId="0" fontId="19" fillId="38" borderId="0" xfId="1696" applyFont="1" applyFill="1" applyAlignment="1">
      <alignment vertical="top" wrapText="1"/>
    </xf>
    <xf numFmtId="0" fontId="19" fillId="38" borderId="0" xfId="1696" applyFont="1" applyFill="1" applyAlignment="1">
      <alignment horizontal="left" vertical="top" wrapText="1"/>
    </xf>
    <xf numFmtId="0" fontId="14" fillId="36" borderId="0" xfId="1696" applyFont="1" applyFill="1" applyAlignment="1">
      <alignment vertical="top"/>
    </xf>
    <xf numFmtId="0" fontId="83" fillId="38" borderId="0" xfId="1696" applyFont="1" applyFill="1" applyAlignment="1">
      <alignment horizontal="left" vertical="top"/>
    </xf>
    <xf numFmtId="0" fontId="83" fillId="38" borderId="0" xfId="1696" applyFont="1" applyFill="1" applyAlignment="1">
      <alignment horizontal="left" vertical="top" wrapText="1"/>
    </xf>
    <xf numFmtId="0" fontId="14" fillId="38" borderId="0" xfId="1696" applyFont="1" applyFill="1" applyAlignment="1">
      <alignment vertical="top"/>
    </xf>
    <xf numFmtId="0" fontId="19" fillId="36" borderId="0" xfId="1696" applyFont="1" applyFill="1" applyAlignment="1">
      <alignment vertical="top" wrapText="1"/>
    </xf>
    <xf numFmtId="0" fontId="19" fillId="38" borderId="0" xfId="1696" applyFont="1" applyFill="1" applyAlignment="1">
      <alignment vertical="center"/>
    </xf>
    <xf numFmtId="3" fontId="13" fillId="38" borderId="0" xfId="1696" applyNumberFormat="1" applyFont="1" applyFill="1" applyAlignment="1">
      <alignment vertical="center"/>
    </xf>
    <xf numFmtId="0" fontId="0" fillId="38" borderId="0" xfId="1696" applyFont="1" applyFill="1"/>
    <xf numFmtId="0" fontId="19" fillId="38" borderId="0" xfId="1696" applyFont="1" applyFill="1"/>
    <xf numFmtId="0" fontId="84" fillId="38" borderId="0" xfId="1696" applyFont="1" applyFill="1"/>
    <xf numFmtId="0" fontId="14" fillId="38" borderId="0" xfId="1696" applyFont="1" applyFill="1"/>
    <xf numFmtId="0" fontId="19" fillId="38" borderId="0" xfId="1696" applyFont="1" applyFill="1" applyAlignment="1">
      <alignment horizontal="left" vertical="center"/>
    </xf>
    <xf numFmtId="0" fontId="19" fillId="33" borderId="0" xfId="1696" applyFont="1" applyFill="1" applyAlignment="1">
      <alignment vertical="center"/>
    </xf>
    <xf numFmtId="0" fontId="20" fillId="38" borderId="0" xfId="1696" applyFont="1" applyFill="1" applyAlignment="1">
      <alignment vertical="center"/>
    </xf>
    <xf numFmtId="3" fontId="14" fillId="38" borderId="0" xfId="1696" applyNumberFormat="1" applyFont="1" applyFill="1" applyAlignment="1">
      <alignment vertical="center"/>
    </xf>
    <xf numFmtId="3" fontId="14" fillId="38" borderId="0" xfId="1696" applyNumberFormat="1" applyFont="1" applyFill="1" applyAlignment="1">
      <alignment horizontal="right"/>
    </xf>
    <xf numFmtId="0" fontId="0" fillId="33" borderId="0" xfId="1696" applyFont="1" applyFill="1" applyAlignment="1">
      <alignment vertical="center"/>
    </xf>
    <xf numFmtId="0" fontId="0" fillId="34" borderId="0" xfId="1696" applyFont="1" applyFill="1" applyAlignment="1">
      <alignment vertical="center"/>
    </xf>
    <xf numFmtId="0" fontId="9" fillId="34" borderId="0" xfId="1696" applyFont="1" applyFill="1" applyAlignment="1">
      <alignment vertical="center"/>
    </xf>
    <xf numFmtId="0" fontId="0" fillId="38" borderId="0" xfId="1696" applyFont="1" applyFill="1" applyAlignment="1">
      <alignment vertical="center"/>
    </xf>
    <xf numFmtId="0" fontId="9" fillId="38" borderId="0" xfId="1696" applyFont="1" applyFill="1" applyAlignment="1">
      <alignment vertical="center"/>
    </xf>
    <xf numFmtId="0" fontId="10" fillId="33" borderId="0" xfId="1696" applyFont="1" applyFill="1" applyAlignment="1">
      <alignment vertical="center" wrapText="1"/>
    </xf>
    <xf numFmtId="0" fontId="10" fillId="34" borderId="0" xfId="1696" applyFont="1" applyFill="1" applyAlignment="1">
      <alignment vertical="center" wrapText="1"/>
    </xf>
    <xf numFmtId="0" fontId="9" fillId="34" borderId="0" xfId="1696" applyFont="1" applyFill="1" applyAlignment="1">
      <alignment vertical="center" wrapText="1"/>
    </xf>
    <xf numFmtId="0" fontId="10" fillId="38" borderId="0" xfId="1696" applyFont="1" applyFill="1" applyAlignment="1">
      <alignment vertical="center" wrapText="1"/>
    </xf>
    <xf numFmtId="0" fontId="9" fillId="38" borderId="0" xfId="1696" applyFont="1" applyFill="1" applyAlignment="1">
      <alignment vertical="center" wrapText="1"/>
    </xf>
    <xf numFmtId="0" fontId="14" fillId="38" borderId="0" xfId="1696" applyFont="1" applyFill="1" applyAlignment="1">
      <alignment vertical="center"/>
    </xf>
    <xf numFmtId="0" fontId="13" fillId="38" borderId="0" xfId="1696" applyFont="1" applyFill="1" applyAlignment="1">
      <alignment horizontal="right" vertical="center"/>
    </xf>
    <xf numFmtId="0" fontId="14" fillId="38" borderId="12" xfId="1696" applyFont="1" applyFill="1" applyBorder="1" applyAlignment="1">
      <alignment vertical="center"/>
    </xf>
    <xf numFmtId="0" fontId="14" fillId="38" borderId="12" xfId="1696" applyFont="1" applyFill="1" applyBorder="1" applyAlignment="1">
      <alignment horizontal="left" vertical="center"/>
    </xf>
    <xf numFmtId="0" fontId="8" fillId="34" borderId="0" xfId="1696" applyFont="1" applyFill="1" applyAlignment="1">
      <alignment vertical="center"/>
    </xf>
    <xf numFmtId="0" fontId="0" fillId="37" borderId="0" xfId="1696" applyFont="1" applyFill="1" applyAlignment="1">
      <alignment vertical="center"/>
    </xf>
    <xf numFmtId="0" fontId="8" fillId="38" borderId="0" xfId="1696" applyFont="1" applyFill="1" applyAlignment="1">
      <alignment vertical="center"/>
    </xf>
    <xf numFmtId="0" fontId="83" fillId="38" borderId="12" xfId="1696" applyFont="1" applyFill="1" applyBorder="1" applyAlignment="1">
      <alignment vertical="center"/>
    </xf>
    <xf numFmtId="0" fontId="14" fillId="34" borderId="0" xfId="1696" applyFont="1" applyFill="1" applyAlignment="1">
      <alignment horizontal="left" vertical="center"/>
    </xf>
    <xf numFmtId="0" fontId="14" fillId="38" borderId="0" xfId="1696" applyFont="1" applyFill="1" applyAlignment="1">
      <alignment horizontal="left" vertical="center"/>
    </xf>
    <xf numFmtId="0" fontId="88" fillId="35" borderId="0" xfId="1696" applyFont="1" applyFill="1" applyAlignment="1">
      <alignment vertical="center"/>
    </xf>
    <xf numFmtId="168" fontId="19" fillId="38" borderId="0" xfId="1696" applyNumberFormat="1" applyFont="1" applyFill="1" applyAlignment="1">
      <alignment vertical="center"/>
    </xf>
    <xf numFmtId="0" fontId="19" fillId="36" borderId="0" xfId="1696" applyFont="1" applyFill="1" applyAlignment="1">
      <alignment horizontal="left" vertical="top" wrapText="1"/>
    </xf>
    <xf numFmtId="0" fontId="0" fillId="36" borderId="0" xfId="1696" applyFont="1" applyFill="1" applyAlignment="1">
      <alignment horizontal="left" vertical="center"/>
    </xf>
    <xf numFmtId="0" fontId="19" fillId="36" borderId="0" xfId="1696" applyFont="1" applyFill="1" applyAlignment="1">
      <alignment horizontal="left" vertical="top" wrapText="1"/>
    </xf>
    <xf numFmtId="0" fontId="0" fillId="36" borderId="0" xfId="1696" applyFont="1" applyFill="1" applyAlignment="1">
      <alignment vertical="center"/>
    </xf>
    <xf numFmtId="0" fontId="10" fillId="36" borderId="0" xfId="1696" applyFont="1" applyFill="1" applyAlignment="1">
      <alignment vertical="center" wrapText="1"/>
    </xf>
    <xf numFmtId="3" fontId="14" fillId="36" borderId="14" xfId="1696" applyNumberFormat="1" applyFont="1" applyFill="1" applyBorder="1" applyAlignment="1">
      <alignment horizontal="right" vertical="center"/>
    </xf>
    <xf numFmtId="3" fontId="19" fillId="36" borderId="15" xfId="1696" applyNumberFormat="1" applyFont="1" applyFill="1" applyBorder="1" applyAlignment="1">
      <alignment vertical="top"/>
    </xf>
    <xf numFmtId="0" fontId="0" fillId="36" borderId="0" xfId="1696" applyFont="1" applyFill="1" applyAlignment="1">
      <alignment horizontal="left" vertical="top"/>
    </xf>
    <xf numFmtId="0" fontId="0" fillId="36" borderId="0" xfId="1696" applyFont="1" applyFill="1" applyAlignment="1">
      <alignment horizontal="center" vertical="center"/>
    </xf>
    <xf numFmtId="0" fontId="6" fillId="36" borderId="0" xfId="1696" applyFont="1" applyFill="1" applyAlignment="1">
      <alignment vertical="center"/>
    </xf>
    <xf numFmtId="0" fontId="0" fillId="36" borderId="0" xfId="1696" applyFont="1" applyFill="1"/>
    <xf numFmtId="0" fontId="16" fillId="36" borderId="0" xfId="1696" applyFont="1" applyFill="1" applyAlignment="1">
      <alignment vertical="center"/>
    </xf>
    <xf numFmtId="0" fontId="0" fillId="36" borderId="0" xfId="1696" applyFont="1" applyFill="1" applyAlignment="1">
      <alignment vertical="center"/>
    </xf>
    <xf numFmtId="3" fontId="14" fillId="36" borderId="0" xfId="1696" applyNumberFormat="1" applyFont="1" applyFill="1" applyAlignment="1">
      <alignment vertical="center"/>
    </xf>
    <xf numFmtId="0" fontId="10" fillId="36" borderId="0" xfId="1696" applyFont="1" applyFill="1" applyAlignment="1">
      <alignment vertical="center"/>
    </xf>
    <xf numFmtId="0" fontId="16" fillId="36" borderId="0" xfId="1696" applyFont="1" applyFill="1" applyAlignment="1">
      <alignment vertical="center"/>
    </xf>
    <xf numFmtId="0" fontId="0" fillId="36" borderId="0" xfId="1696" applyFont="1" applyFill="1" applyAlignment="1">
      <alignment vertical="center"/>
    </xf>
    <xf numFmtId="0" fontId="14" fillId="36" borderId="0" xfId="1696" applyFont="1" applyFill="1" applyAlignment="1">
      <alignment vertical="center"/>
    </xf>
    <xf numFmtId="0" fontId="12" fillId="36" borderId="0" xfId="1696" applyFont="1" applyFill="1" applyAlignment="1">
      <alignment vertical="center"/>
    </xf>
    <xf numFmtId="0" fontId="13" fillId="36" borderId="0" xfId="1696" applyFont="1" applyFill="1" applyAlignment="1">
      <alignment vertical="center"/>
    </xf>
    <xf numFmtId="0" fontId="0" fillId="36" borderId="0" xfId="1696" applyFont="1" applyFill="1"/>
    <xf numFmtId="0" fontId="19" fillId="36" borderId="0" xfId="1696" applyFont="1" applyFill="1" applyAlignment="1">
      <alignment vertical="center"/>
    </xf>
    <xf numFmtId="0" fontId="20" fillId="36" borderId="0" xfId="1696" applyFont="1" applyFill="1" applyAlignment="1">
      <alignment vertical="center"/>
    </xf>
    <xf numFmtId="3" fontId="14" fillId="36" borderId="0" xfId="1696" applyNumberFormat="1" applyFont="1" applyFill="1" applyAlignment="1">
      <alignment vertical="center"/>
    </xf>
    <xf numFmtId="0" fontId="82" fillId="36" borderId="0" xfId="1696" applyFont="1" applyFill="1" applyAlignment="1">
      <alignment vertical="center"/>
    </xf>
    <xf numFmtId="0" fontId="22" fillId="36" borderId="0" xfId="1696" applyFont="1" applyFill="1" applyAlignment="1">
      <alignment vertical="center"/>
    </xf>
    <xf numFmtId="0" fontId="8" fillId="36" borderId="0" xfId="1696" applyFont="1" applyFill="1" applyAlignment="1">
      <alignment vertical="center"/>
    </xf>
    <xf numFmtId="0" fontId="7" fillId="36" borderId="0" xfId="1696" applyFont="1" applyFill="1" applyAlignment="1">
      <alignment vertical="center"/>
    </xf>
    <xf numFmtId="0" fontId="0" fillId="36" borderId="16" xfId="1696" applyFont="1" applyFill="1" applyBorder="1" applyAlignment="1">
      <alignment vertical="center"/>
    </xf>
    <xf numFmtId="0" fontId="0" fillId="36" borderId="17" xfId="1696" applyFont="1" applyFill="1" applyBorder="1" applyAlignment="1">
      <alignment horizontal="center" vertical="center"/>
    </xf>
    <xf numFmtId="0" fontId="0" fillId="36" borderId="18" xfId="1696" applyFont="1" applyFill="1" applyBorder="1" applyAlignment="1">
      <alignment vertical="center"/>
    </xf>
    <xf numFmtId="0" fontId="0" fillId="36" borderId="19" xfId="1696" applyFont="1" applyFill="1" applyBorder="1" applyAlignment="1">
      <alignment vertical="center"/>
    </xf>
    <xf numFmtId="0" fontId="4" fillId="38" borderId="0" xfId="337" applyFill="1" applyAlignment="1" applyProtection="1"/>
    <xf numFmtId="0" fontId="4" fillId="38" borderId="0" xfId="337" applyFill="1" applyAlignment="1" applyProtection="1">
      <alignment vertical="center"/>
    </xf>
    <xf numFmtId="0" fontId="4" fillId="38" borderId="0" xfId="337" applyFill="1" applyAlignment="1" applyProtection="1">
      <alignment horizontal="left" vertical="top" wrapText="1"/>
    </xf>
    <xf numFmtId="0" fontId="78" fillId="34" borderId="0" xfId="1696" applyFont="1" applyFill="1" applyAlignment="1">
      <alignment horizontal="left" vertical="center"/>
    </xf>
    <xf numFmtId="0" fontId="9" fillId="34" borderId="0" xfId="1696" applyFont="1" applyFill="1" applyAlignment="1">
      <alignment horizontal="left" vertical="center"/>
    </xf>
    <xf numFmtId="0" fontId="19" fillId="36" borderId="0" xfId="1696" applyFont="1" applyFill="1" applyAlignment="1">
      <alignment horizontal="left" vertical="top"/>
    </xf>
    <xf numFmtId="0" fontId="0" fillId="36" borderId="0" xfId="1696" applyFont="1" applyFill="1" applyAlignment="1">
      <alignment vertical="top"/>
    </xf>
    <xf numFmtId="0" fontId="89" fillId="34" borderId="0" xfId="1696" applyFont="1" applyFill="1" applyAlignment="1">
      <alignment horizontal="left" vertical="top" wrapText="1"/>
    </xf>
    <xf numFmtId="0" fontId="89" fillId="34" borderId="0" xfId="1696" applyFont="1" applyFill="1" applyAlignment="1">
      <alignment horizontal="left" vertical="top"/>
    </xf>
    <xf numFmtId="0" fontId="14" fillId="34" borderId="0" xfId="1696" applyFont="1" applyFill="1" applyAlignment="1">
      <alignment horizontal="left" vertical="top" wrapText="1"/>
    </xf>
    <xf numFmtId="0" fontId="75" fillId="38" borderId="0" xfId="1696" applyFont="1" applyFill="1" applyAlignment="1">
      <alignment vertical="center"/>
    </xf>
    <xf numFmtId="2" fontId="0" fillId="33" borderId="0" xfId="1696" applyNumberFormat="1" applyFont="1" applyFill="1" applyAlignment="1">
      <alignment vertical="center"/>
    </xf>
    <xf numFmtId="0" fontId="14" fillId="34" borderId="20" xfId="1696" applyFont="1" applyFill="1" applyBorder="1" applyAlignment="1">
      <alignment vertical="center"/>
    </xf>
    <xf numFmtId="0" fontId="19" fillId="36" borderId="20" xfId="1696" applyFont="1" applyFill="1" applyBorder="1" applyAlignment="1">
      <alignment vertical="center"/>
    </xf>
    <xf numFmtId="0" fontId="0" fillId="36" borderId="20" xfId="1696" applyFont="1" applyFill="1" applyBorder="1" applyAlignment="1">
      <alignment vertical="center"/>
    </xf>
    <xf numFmtId="0" fontId="89" fillId="36" borderId="0" xfId="1696" applyFont="1" applyFill="1" applyAlignment="1">
      <alignment horizontal="left" vertical="center"/>
    </xf>
    <xf numFmtId="0" fontId="89" fillId="36" borderId="0" xfId="1696" applyFont="1" applyFill="1" applyAlignment="1">
      <alignment horizontal="left" vertical="top"/>
    </xf>
    <xf numFmtId="0" fontId="91" fillId="34" borderId="0" xfId="1696" applyFont="1" applyFill="1" applyAlignment="1">
      <alignment vertical="center"/>
    </xf>
    <xf numFmtId="0" fontId="25" fillId="36" borderId="0" xfId="1696" applyFont="1" applyFill="1" applyAlignment="1">
      <alignment vertical="center"/>
    </xf>
    <xf numFmtId="3" fontId="19" fillId="36" borderId="0" xfId="1696" applyNumberFormat="1" applyFont="1" applyFill="1" applyAlignment="1">
      <alignment horizontal="right" vertical="center"/>
    </xf>
    <xf numFmtId="0" fontId="20" fillId="36" borderId="20" xfId="1696" applyFont="1" applyFill="1" applyBorder="1" applyAlignment="1">
      <alignment vertical="center"/>
    </xf>
    <xf numFmtId="4" fontId="19" fillId="36" borderId="20" xfId="1696" applyNumberFormat="1" applyFont="1" applyFill="1" applyBorder="1" applyAlignment="1">
      <alignment horizontal="right" vertical="center"/>
    </xf>
    <xf numFmtId="0" fontId="25" fillId="36" borderId="0" xfId="1696" applyFont="1" applyFill="1" applyAlignment="1">
      <alignment horizontal="left" vertical="center"/>
    </xf>
    <xf numFmtId="0" fontId="0" fillId="36" borderId="20" xfId="1696" applyFont="1" applyFill="1" applyBorder="1" applyAlignment="1">
      <alignment vertical="center"/>
    </xf>
    <xf numFmtId="0" fontId="78" fillId="34" borderId="20" xfId="1696" applyFont="1" applyFill="1" applyBorder="1" applyAlignment="1">
      <alignment horizontal="left" vertical="center"/>
    </xf>
    <xf numFmtId="0" fontId="9" fillId="34" borderId="20" xfId="1696" applyFont="1" applyFill="1" applyBorder="1" applyAlignment="1">
      <alignment horizontal="left" vertical="center"/>
    </xf>
    <xf numFmtId="0" fontId="9" fillId="34" borderId="20" xfId="1696" applyFont="1" applyFill="1" applyBorder="1" applyAlignment="1">
      <alignment vertical="center"/>
    </xf>
    <xf numFmtId="0" fontId="13" fillId="34" borderId="0" xfId="1696" applyFont="1" applyFill="1" applyAlignment="1">
      <alignment vertical="center"/>
    </xf>
    <xf numFmtId="0" fontId="13" fillId="34" borderId="20" xfId="1696" applyFont="1" applyFill="1" applyBorder="1" applyAlignment="1">
      <alignment horizontal="left" vertical="center"/>
    </xf>
    <xf numFmtId="0" fontId="13" fillId="34" borderId="20" xfId="1696" applyFont="1" applyFill="1" applyBorder="1" applyAlignment="1">
      <alignment vertical="center"/>
    </xf>
    <xf numFmtId="0" fontId="13" fillId="36" borderId="20" xfId="1696" applyFont="1" applyFill="1" applyBorder="1" applyAlignment="1">
      <alignment horizontal="right" vertical="center"/>
    </xf>
    <xf numFmtId="0" fontId="14" fillId="34" borderId="0" xfId="1696" applyFont="1" applyFill="1" applyAlignment="1">
      <alignment horizontal="left" vertical="top"/>
    </xf>
    <xf numFmtId="0" fontId="14" fillId="34" borderId="0" xfId="1696" applyFont="1" applyFill="1" applyAlignment="1">
      <alignment horizontal="left" vertical="top"/>
    </xf>
    <xf numFmtId="0" fontId="14" fillId="36" borderId="20" xfId="1696" applyFont="1" applyFill="1" applyBorder="1" applyAlignment="1">
      <alignment vertical="center"/>
    </xf>
    <xf numFmtId="0" fontId="13" fillId="36" borderId="13" xfId="1696" applyFont="1" applyFill="1" applyBorder="1" applyAlignment="1">
      <alignment vertical="center"/>
    </xf>
    <xf numFmtId="3" fontId="19" fillId="36" borderId="0" xfId="1696" applyNumberFormat="1" applyFont="1" applyFill="1" applyAlignment="1">
      <alignment horizontal="center" vertical="center"/>
    </xf>
    <xf numFmtId="0" fontId="89" fillId="36" borderId="0" xfId="1696" applyFont="1" applyFill="1" applyAlignment="1">
      <alignment vertical="center"/>
    </xf>
    <xf numFmtId="0" fontId="89" fillId="36" borderId="20" xfId="1696" applyFont="1" applyFill="1" applyBorder="1" applyAlignment="1">
      <alignment horizontal="left" vertical="top"/>
    </xf>
    <xf numFmtId="0" fontId="19" fillId="36" borderId="20" xfId="1696" applyFont="1" applyFill="1" applyBorder="1" applyAlignment="1">
      <alignment horizontal="left" vertical="top"/>
    </xf>
    <xf numFmtId="3" fontId="19" fillId="36" borderId="20" xfId="1696" applyNumberFormat="1" applyFont="1" applyFill="1" applyBorder="1" applyAlignment="1">
      <alignment horizontal="center" vertical="center"/>
    </xf>
    <xf numFmtId="168" fontId="19" fillId="36" borderId="20" xfId="1696" applyNumberFormat="1" applyFont="1" applyFill="1" applyBorder="1" applyAlignment="1">
      <alignment horizontal="center" vertical="center"/>
    </xf>
    <xf numFmtId="3" fontId="19" fillId="36" borderId="20" xfId="1696" applyNumberFormat="1" applyFont="1" applyFill="1" applyBorder="1" applyAlignment="1">
      <alignment vertical="center"/>
    </xf>
    <xf numFmtId="168" fontId="19" fillId="36" borderId="20" xfId="1696" applyNumberFormat="1" applyFont="1" applyFill="1" applyBorder="1" applyAlignment="1">
      <alignment vertical="center"/>
    </xf>
    <xf numFmtId="0" fontId="19" fillId="36" borderId="21" xfId="1696" applyFont="1" applyFill="1" applyBorder="1" applyAlignment="1">
      <alignment vertical="center"/>
    </xf>
    <xf numFmtId="0" fontId="19" fillId="36" borderId="13" xfId="1696" applyFont="1" applyFill="1" applyBorder="1" applyAlignment="1">
      <alignment vertical="center"/>
    </xf>
    <xf numFmtId="0" fontId="90" fillId="36" borderId="0" xfId="1696" applyFont="1" applyFill="1" applyAlignment="1">
      <alignment vertical="top"/>
    </xf>
    <xf numFmtId="3" fontId="14" fillId="36" borderId="20" xfId="1696" applyNumberFormat="1" applyFont="1" applyFill="1" applyBorder="1" applyAlignment="1">
      <alignment vertical="center"/>
    </xf>
    <xf numFmtId="0" fontId="93" fillId="34" borderId="20" xfId="1696" applyFont="1" applyFill="1" applyBorder="1" applyAlignment="1">
      <alignment horizontal="left" vertical="center"/>
    </xf>
    <xf numFmtId="0" fontId="92" fillId="34" borderId="20" xfId="1696" applyFont="1" applyFill="1" applyBorder="1" applyAlignment="1">
      <alignment horizontal="left" vertical="center"/>
    </xf>
    <xf numFmtId="0" fontId="95" fillId="36" borderId="0" xfId="1696" applyFont="1" applyFill="1" applyAlignment="1">
      <alignment horizontal="left" vertical="top"/>
    </xf>
    <xf numFmtId="0" fontId="96" fillId="34" borderId="0" xfId="1696" applyFont="1" applyFill="1" applyAlignment="1">
      <alignment vertical="center"/>
    </xf>
    <xf numFmtId="0" fontId="78" fillId="34" borderId="0" xfId="1696" applyFont="1" applyFill="1" applyAlignment="1">
      <alignment horizontal="left" vertical="center"/>
    </xf>
    <xf numFmtId="0" fontId="9" fillId="34" borderId="0" xfId="1696" applyFont="1" applyFill="1" applyAlignment="1">
      <alignment horizontal="left" vertical="center"/>
    </xf>
    <xf numFmtId="0" fontId="19" fillId="36" borderId="22" xfId="1696" applyFont="1" applyFill="1" applyBorder="1" applyAlignment="1">
      <alignment horizontal="center" vertical="top"/>
    </xf>
    <xf numFmtId="3" fontId="19" fillId="36" borderId="20" xfId="1696" applyNumberFormat="1" applyFont="1" applyFill="1" applyBorder="1" applyAlignment="1">
      <alignment horizontal="right" vertical="center"/>
    </xf>
    <xf numFmtId="3" fontId="19" fillId="36" borderId="21" xfId="1696" applyNumberFormat="1" applyFont="1" applyFill="1" applyBorder="1" applyAlignment="1">
      <alignment horizontal="right" vertical="center"/>
    </xf>
    <xf numFmtId="0" fontId="95" fillId="36" borderId="0" xfId="1696" applyFont="1" applyFill="1" applyAlignment="1">
      <alignment vertical="top"/>
    </xf>
    <xf numFmtId="0" fontId="14" fillId="36" borderId="0" xfId="1696" applyFont="1" applyFill="1" applyAlignment="1">
      <alignment horizontal="left" vertical="top" wrapText="1"/>
    </xf>
    <xf numFmtId="0" fontId="75" fillId="38" borderId="0" xfId="1696" applyFont="1" applyFill="1" applyAlignment="1">
      <alignment horizontal="left" vertical="top"/>
    </xf>
    <xf numFmtId="0" fontId="27" fillId="38" borderId="0" xfId="1696" applyFont="1" applyFill="1" applyAlignment="1">
      <alignment horizontal="left" vertical="top"/>
    </xf>
    <xf numFmtId="0" fontId="14" fillId="36" borderId="20" xfId="1696" applyFont="1" applyFill="1" applyBorder="1" applyAlignment="1">
      <alignment horizontal="left" vertical="top" wrapText="1"/>
    </xf>
    <xf numFmtId="0" fontId="16" fillId="36" borderId="0" xfId="1696" applyFont="1" applyFill="1" applyAlignment="1">
      <alignment vertical="top"/>
    </xf>
    <xf numFmtId="0" fontId="14" fillId="36" borderId="0" xfId="1696" applyFont="1" applyFill="1" applyAlignment="1">
      <alignment horizontal="left" vertical="center"/>
    </xf>
    <xf numFmtId="0" fontId="9" fillId="34" borderId="13" xfId="1696" applyFont="1" applyFill="1" applyBorder="1" applyAlignment="1">
      <alignment vertical="center"/>
    </xf>
    <xf numFmtId="167" fontId="0" fillId="33" borderId="0" xfId="1696" applyNumberFormat="1" applyFont="1" applyFill="1" applyAlignment="1">
      <alignment vertical="center"/>
    </xf>
    <xf numFmtId="0" fontId="13" fillId="36" borderId="20" xfId="1696" applyFont="1" applyFill="1" applyBorder="1" applyAlignment="1">
      <alignment horizontal="left" vertical="center"/>
    </xf>
    <xf numFmtId="0" fontId="89" fillId="36" borderId="0" xfId="1696" applyFont="1" applyFill="1" applyAlignment="1">
      <alignment vertical="top"/>
    </xf>
    <xf numFmtId="0" fontId="89" fillId="36" borderId="20" xfId="1696" applyFont="1" applyFill="1" applyBorder="1" applyAlignment="1">
      <alignment vertical="top"/>
    </xf>
    <xf numFmtId="0" fontId="19" fillId="36" borderId="20" xfId="1696" applyFont="1" applyFill="1" applyBorder="1" applyAlignment="1">
      <alignment vertical="top"/>
    </xf>
    <xf numFmtId="1" fontId="20" fillId="36" borderId="21" xfId="361" applyNumberFormat="1" applyFont="1" applyFill="1" applyBorder="1" applyAlignment="1">
      <alignment horizontal="right" vertical="center"/>
    </xf>
    <xf numFmtId="0" fontId="25" fillId="36" borderId="0" xfId="1696" applyFont="1" applyFill="1" applyAlignment="1">
      <alignment vertical="top"/>
    </xf>
    <xf numFmtId="3" fontId="14" fillId="38" borderId="0" xfId="361" applyNumberFormat="1" applyFont="1" applyFill="1" applyAlignment="1">
      <alignment horizontal="right" vertical="center"/>
    </xf>
    <xf numFmtId="0" fontId="89" fillId="33" borderId="0" xfId="1696" applyFont="1" applyFill="1" applyAlignment="1">
      <alignment vertical="center"/>
    </xf>
    <xf numFmtId="0" fontId="89" fillId="34" borderId="0" xfId="1696" applyFont="1" applyFill="1" applyAlignment="1">
      <alignment vertical="center"/>
    </xf>
    <xf numFmtId="0" fontId="89" fillId="38" borderId="0" xfId="1696" applyFont="1" applyFill="1" applyAlignment="1">
      <alignment vertical="center"/>
    </xf>
    <xf numFmtId="0" fontId="19" fillId="34" borderId="0" xfId="1696" applyFont="1" applyFill="1" applyAlignment="1">
      <alignment horizontal="left" vertical="top"/>
    </xf>
    <xf numFmtId="0" fontId="19" fillId="34" borderId="20" xfId="1696" applyFont="1" applyFill="1" applyBorder="1" applyAlignment="1">
      <alignment horizontal="left" vertical="top"/>
    </xf>
    <xf numFmtId="1" fontId="20" fillId="36" borderId="20" xfId="361" applyNumberFormat="1" applyFont="1" applyFill="1" applyBorder="1" applyAlignment="1">
      <alignment horizontal="right" vertical="center"/>
    </xf>
    <xf numFmtId="0" fontId="17" fillId="36" borderId="20" xfId="1696" applyFont="1" applyFill="1" applyBorder="1" applyAlignment="1">
      <alignment vertical="center"/>
    </xf>
    <xf numFmtId="168" fontId="19" fillId="36" borderId="20" xfId="361" applyNumberFormat="1" applyFont="1" applyFill="1" applyBorder="1" applyAlignment="1">
      <alignment horizontal="right" vertical="center"/>
    </xf>
    <xf numFmtId="168" fontId="19" fillId="36" borderId="21" xfId="361" applyNumberFormat="1" applyFont="1" applyFill="1" applyBorder="1" applyAlignment="1">
      <alignment horizontal="right" vertical="center"/>
    </xf>
    <xf numFmtId="0" fontId="0" fillId="36" borderId="0" xfId="1696" applyFont="1" applyFill="1" applyAlignment="1">
      <alignment vertical="top"/>
    </xf>
    <xf numFmtId="0" fontId="14" fillId="36" borderId="0" xfId="1696" applyFont="1" applyFill="1" applyAlignment="1">
      <alignment horizontal="left" vertical="top"/>
    </xf>
    <xf numFmtId="0" fontId="19" fillId="36" borderId="0" xfId="1696" applyFont="1" applyFill="1" applyAlignment="1">
      <alignment horizontal="left" vertical="center"/>
    </xf>
    <xf numFmtId="0" fontId="5" fillId="36" borderId="0" xfId="1696" applyFont="1" applyFill="1" applyAlignment="1">
      <alignment vertical="center"/>
    </xf>
    <xf numFmtId="0" fontId="13" fillId="36" borderId="17" xfId="1696" applyFont="1" applyFill="1" applyBorder="1" applyAlignment="1">
      <alignment vertical="center"/>
    </xf>
    <xf numFmtId="0" fontId="13" fillId="36" borderId="18" xfId="1696" applyFont="1" applyFill="1" applyBorder="1" applyAlignment="1">
      <alignment vertical="center"/>
    </xf>
    <xf numFmtId="0" fontId="13" fillId="36" borderId="19" xfId="1696" applyFont="1" applyFill="1" applyBorder="1" applyAlignment="1">
      <alignment vertical="center"/>
    </xf>
    <xf numFmtId="0" fontId="15" fillId="36" borderId="20" xfId="1696" applyFont="1" applyFill="1" applyBorder="1" applyAlignment="1">
      <alignment vertical="center"/>
    </xf>
    <xf numFmtId="168" fontId="14" fillId="36" borderId="20" xfId="361" applyNumberFormat="1" applyFont="1" applyFill="1" applyBorder="1" applyAlignment="1">
      <alignment horizontal="center" vertical="center"/>
    </xf>
    <xf numFmtId="0" fontId="78" fillId="36" borderId="0" xfId="1696" applyFont="1" applyFill="1" applyAlignment="1">
      <alignment horizontal="left" vertical="center"/>
    </xf>
    <xf numFmtId="0" fontId="9" fillId="36" borderId="0" xfId="1696" applyFont="1" applyFill="1" applyAlignment="1">
      <alignment horizontal="left" vertical="center"/>
    </xf>
    <xf numFmtId="0" fontId="9" fillId="36" borderId="13" xfId="1696" applyFont="1" applyFill="1" applyBorder="1" applyAlignment="1">
      <alignment vertical="center"/>
    </xf>
    <xf numFmtId="0" fontId="95" fillId="36" borderId="0" xfId="1696" applyFont="1" applyFill="1" applyAlignment="1">
      <alignment horizontal="left" vertical="center"/>
    </xf>
    <xf numFmtId="0" fontId="13" fillId="36" borderId="20" xfId="1696" applyFont="1" applyFill="1" applyBorder="1" applyAlignment="1">
      <alignment vertical="center"/>
    </xf>
    <xf numFmtId="0" fontId="0" fillId="36" borderId="0" xfId="1696" applyFont="1" applyFill="1" applyAlignment="1">
      <alignment horizontal="left" vertical="center"/>
    </xf>
    <xf numFmtId="168" fontId="19" fillId="36" borderId="0" xfId="1696" applyNumberFormat="1" applyFont="1" applyFill="1" applyAlignment="1">
      <alignment horizontal="right" vertical="center"/>
    </xf>
    <xf numFmtId="168" fontId="14" fillId="38" borderId="0" xfId="1696" applyNumberFormat="1" applyFont="1" applyFill="1" applyAlignment="1">
      <alignment horizontal="right" vertical="center"/>
    </xf>
    <xf numFmtId="0" fontId="91" fillId="38" borderId="0" xfId="1696" applyFont="1" applyFill="1" applyAlignment="1">
      <alignment vertical="center"/>
    </xf>
    <xf numFmtId="0" fontId="89" fillId="34" borderId="0" xfId="1696" applyFont="1" applyFill="1" applyAlignment="1">
      <alignment vertical="top"/>
    </xf>
    <xf numFmtId="0" fontId="78" fillId="36" borderId="20" xfId="1696" applyFont="1" applyFill="1" applyBorder="1" applyAlignment="1">
      <alignment horizontal="left" vertical="center"/>
    </xf>
    <xf numFmtId="0" fontId="9" fillId="36" borderId="20" xfId="1696" applyFont="1" applyFill="1" applyBorder="1" applyAlignment="1">
      <alignment horizontal="left" vertical="center"/>
    </xf>
    <xf numFmtId="0" fontId="9" fillId="36" borderId="20" xfId="1696" applyFont="1" applyFill="1" applyBorder="1" applyAlignment="1">
      <alignment vertical="center"/>
    </xf>
    <xf numFmtId="0" fontId="91" fillId="36" borderId="0" xfId="1696" applyFont="1" applyFill="1" applyAlignment="1">
      <alignment vertical="center"/>
    </xf>
    <xf numFmtId="0" fontId="98" fillId="38" borderId="0" xfId="1696" applyFont="1" applyFill="1" applyAlignment="1">
      <alignment vertical="center"/>
    </xf>
    <xf numFmtId="4" fontId="19" fillId="36" borderId="0" xfId="1696" applyNumberFormat="1" applyFont="1" applyFill="1" applyAlignment="1">
      <alignment horizontal="right" vertical="center"/>
    </xf>
    <xf numFmtId="0" fontId="15" fillId="34" borderId="20" xfId="1696" applyFont="1" applyFill="1" applyBorder="1" applyAlignment="1">
      <alignment vertical="center"/>
    </xf>
    <xf numFmtId="0" fontId="13" fillId="36" borderId="0" xfId="1696" applyFont="1" applyFill="1" applyAlignment="1">
      <alignment vertical="top"/>
    </xf>
    <xf numFmtId="168" fontId="14" fillId="36" borderId="0" xfId="361" applyNumberFormat="1" applyFont="1" applyFill="1" applyAlignment="1">
      <alignment horizontal="right" vertical="center"/>
    </xf>
    <xf numFmtId="1" fontId="15" fillId="36" borderId="0" xfId="361" applyNumberFormat="1" applyFont="1" applyFill="1" applyAlignment="1">
      <alignment horizontal="right" vertical="center"/>
    </xf>
    <xf numFmtId="3" fontId="14" fillId="36" borderId="0" xfId="361" applyNumberFormat="1" applyFont="1" applyFill="1" applyAlignment="1">
      <alignment horizontal="right" vertical="center"/>
    </xf>
    <xf numFmtId="0" fontId="0" fillId="36" borderId="0" xfId="1696" applyFont="1" applyFill="1" applyAlignment="1">
      <alignment horizontal="right" vertical="center"/>
    </xf>
    <xf numFmtId="0" fontId="0" fillId="36" borderId="0" xfId="1696" applyFont="1" applyFill="1" applyAlignment="1">
      <alignment horizontal="right" vertical="center"/>
    </xf>
    <xf numFmtId="0" fontId="99" fillId="38" borderId="0" xfId="1696" applyFont="1" applyFill="1" applyAlignment="1">
      <alignment vertical="center"/>
    </xf>
    <xf numFmtId="0" fontId="30" fillId="36" borderId="20" xfId="1696" applyFont="1" applyFill="1" applyBorder="1" applyAlignment="1">
      <alignment horizontal="left" vertical="center"/>
    </xf>
    <xf numFmtId="0" fontId="99" fillId="36" borderId="20" xfId="1696" applyFont="1" applyFill="1" applyBorder="1" applyAlignment="1">
      <alignment horizontal="left" vertical="top"/>
    </xf>
    <xf numFmtId="0" fontId="95" fillId="36" borderId="20" xfId="1696" applyFont="1" applyFill="1" applyBorder="1" applyAlignment="1">
      <alignment horizontal="left" vertical="center"/>
    </xf>
    <xf numFmtId="0" fontId="10" fillId="36" borderId="20" xfId="1696" applyFont="1" applyFill="1" applyBorder="1" applyAlignment="1">
      <alignment vertical="center"/>
    </xf>
    <xf numFmtId="0" fontId="97" fillId="36" borderId="0" xfId="1696" applyFont="1" applyFill="1" applyAlignment="1">
      <alignment vertical="top"/>
    </xf>
    <xf numFmtId="0" fontId="97" fillId="36" borderId="20" xfId="1696" applyFont="1" applyFill="1" applyBorder="1" applyAlignment="1">
      <alignment vertical="top"/>
    </xf>
    <xf numFmtId="0" fontId="89" fillId="38" borderId="0" xfId="1696" applyFont="1" applyFill="1" applyAlignment="1">
      <alignment horizontal="left" vertical="center"/>
    </xf>
    <xf numFmtId="0" fontId="100" fillId="38" borderId="0" xfId="1696" applyFont="1" applyFill="1" applyAlignment="1">
      <alignment horizontal="left" vertical="center"/>
    </xf>
    <xf numFmtId="0" fontId="22" fillId="34" borderId="20" xfId="1696" applyFont="1" applyFill="1" applyBorder="1" applyAlignment="1">
      <alignment vertical="center"/>
    </xf>
    <xf numFmtId="0" fontId="89" fillId="36" borderId="0" xfId="1696" applyFont="1" applyFill="1"/>
    <xf numFmtId="0" fontId="14" fillId="36" borderId="0" xfId="1696" applyFont="1" applyFill="1" applyAlignment="1">
      <alignment horizontal="right" vertical="center"/>
    </xf>
    <xf numFmtId="0" fontId="16" fillId="36" borderId="0" xfId="1696" applyFont="1" applyFill="1" applyAlignment="1">
      <alignment vertical="top"/>
    </xf>
    <xf numFmtId="0" fontId="78" fillId="34" borderId="20" xfId="1696" applyFont="1" applyFill="1" applyBorder="1" applyAlignment="1">
      <alignment horizontal="left" vertical="center"/>
    </xf>
    <xf numFmtId="0" fontId="22" fillId="34" borderId="20" xfId="1696" applyFont="1" applyFill="1" applyBorder="1" applyAlignment="1">
      <alignment vertical="center"/>
    </xf>
    <xf numFmtId="0" fontId="14" fillId="36" borderId="20" xfId="1696" applyFont="1" applyFill="1" applyBorder="1" applyAlignment="1">
      <alignment vertical="center"/>
    </xf>
    <xf numFmtId="0" fontId="13" fillId="36" borderId="21" xfId="1696" applyFont="1" applyFill="1" applyBorder="1" applyAlignment="1">
      <alignment horizontal="left" vertical="center"/>
    </xf>
    <xf numFmtId="3" fontId="19" fillId="36" borderId="0" xfId="1696" applyNumberFormat="1" applyFont="1" applyFill="1" applyAlignment="1">
      <alignment horizontal="left" vertical="center"/>
    </xf>
    <xf numFmtId="3" fontId="14" fillId="38" borderId="0" xfId="1696" applyNumberFormat="1" applyFont="1" applyFill="1" applyAlignment="1">
      <alignment horizontal="right" vertical="center"/>
    </xf>
    <xf numFmtId="0" fontId="89" fillId="36" borderId="0" xfId="1696" applyFont="1" applyFill="1" applyAlignment="1">
      <alignment vertical="top" wrapText="1"/>
    </xf>
    <xf numFmtId="3" fontId="14" fillId="36" borderId="0" xfId="1696" applyNumberFormat="1" applyFont="1" applyFill="1" applyAlignment="1">
      <alignment horizontal="center" vertical="center"/>
    </xf>
    <xf numFmtId="0" fontId="19" fillId="36" borderId="20" xfId="1696" applyFont="1" applyFill="1" applyBorder="1" applyAlignment="1">
      <alignment horizontal="left" vertical="center"/>
    </xf>
    <xf numFmtId="0" fontId="22" fillId="36" borderId="20" xfId="1696" applyFont="1" applyFill="1" applyBorder="1" applyAlignment="1">
      <alignment vertical="center"/>
    </xf>
    <xf numFmtId="0" fontId="23" fillId="38" borderId="0" xfId="1696" applyFont="1" applyFill="1" applyAlignment="1">
      <alignment vertical="center"/>
    </xf>
    <xf numFmtId="3" fontId="19" fillId="38" borderId="11" xfId="1696" applyNumberFormat="1" applyFont="1" applyFill="1" applyBorder="1" applyAlignment="1">
      <alignment vertical="center"/>
    </xf>
    <xf numFmtId="3" fontId="19" fillId="38" borderId="12" xfId="1696" applyNumberFormat="1" applyFont="1" applyFill="1" applyBorder="1" applyAlignment="1">
      <alignment horizontal="right" vertical="center"/>
    </xf>
    <xf numFmtId="0" fontId="23" fillId="36" borderId="20" xfId="1696" applyFont="1" applyFill="1" applyBorder="1" applyAlignment="1">
      <alignment horizontal="left" vertical="center"/>
    </xf>
    <xf numFmtId="3" fontId="89" fillId="38" borderId="0" xfId="1696" applyNumberFormat="1" applyFont="1" applyFill="1" applyAlignment="1">
      <alignment vertical="center"/>
    </xf>
    <xf numFmtId="0" fontId="100" fillId="38" borderId="0" xfId="1696" applyFont="1" applyFill="1" applyAlignment="1">
      <alignment vertical="center"/>
    </xf>
    <xf numFmtId="0" fontId="89" fillId="38" borderId="0" xfId="1696" applyFont="1" applyFill="1" applyAlignment="1">
      <alignment vertical="top"/>
    </xf>
    <xf numFmtId="0" fontId="89" fillId="38" borderId="0" xfId="1696" applyFont="1" applyFill="1" applyAlignment="1">
      <alignment vertical="top" wrapText="1"/>
    </xf>
    <xf numFmtId="3" fontId="19" fillId="38" borderId="0" xfId="1696" applyNumberFormat="1" applyFont="1" applyFill="1" applyAlignment="1">
      <alignment horizontal="right" vertical="center"/>
    </xf>
    <xf numFmtId="3" fontId="14" fillId="36" borderId="0" xfId="1696" applyNumberFormat="1" applyFont="1" applyFill="1" applyAlignment="1">
      <alignment horizontal="left" vertical="center"/>
    </xf>
    <xf numFmtId="3" fontId="14" fillId="36" borderId="20" xfId="1696" applyNumberFormat="1" applyFont="1" applyFill="1" applyBorder="1" applyAlignment="1">
      <alignment horizontal="left" vertical="center"/>
    </xf>
    <xf numFmtId="0" fontId="89" fillId="38" borderId="0" xfId="1696" applyFont="1" applyFill="1"/>
    <xf numFmtId="3" fontId="100" fillId="38" borderId="0" xfId="1696" applyNumberFormat="1" applyFont="1" applyFill="1" applyAlignment="1">
      <alignment vertical="center"/>
    </xf>
    <xf numFmtId="0" fontId="89" fillId="36" borderId="0" xfId="1696" applyFont="1" applyFill="1" applyAlignment="1">
      <alignment vertical="center" wrapText="1"/>
    </xf>
    <xf numFmtId="168" fontId="14" fillId="36" borderId="0" xfId="361" applyNumberFormat="1" applyFont="1" applyFill="1" applyAlignment="1">
      <alignment horizontal="center" vertical="center"/>
    </xf>
    <xf numFmtId="3" fontId="13" fillId="38" borderId="0" xfId="1696" applyNumberFormat="1" applyFont="1" applyFill="1" applyAlignment="1">
      <alignment horizontal="left" vertical="center"/>
    </xf>
    <xf numFmtId="0" fontId="25" fillId="33" borderId="0" xfId="1696" applyFont="1" applyFill="1" applyAlignment="1">
      <alignment vertical="center"/>
    </xf>
    <xf numFmtId="0" fontId="101" fillId="36" borderId="0" xfId="1696" applyFont="1" applyFill="1" applyAlignment="1">
      <alignment vertical="center"/>
    </xf>
    <xf numFmtId="0" fontId="101" fillId="38" borderId="0" xfId="1696" applyFont="1" applyFill="1" applyAlignment="1">
      <alignment vertical="center"/>
    </xf>
    <xf numFmtId="0" fontId="25" fillId="38" borderId="0" xfId="1696" applyFont="1" applyFill="1" applyAlignment="1">
      <alignment vertical="center"/>
    </xf>
    <xf numFmtId="0" fontId="19" fillId="38" borderId="11" xfId="1696" applyFont="1" applyFill="1" applyBorder="1" applyAlignment="1">
      <alignment vertical="center"/>
    </xf>
    <xf numFmtId="0" fontId="19" fillId="38" borderId="12" xfId="1696" applyFont="1" applyFill="1" applyBorder="1" applyAlignment="1">
      <alignment horizontal="right" vertical="center"/>
    </xf>
    <xf numFmtId="0" fontId="19" fillId="38" borderId="21" xfId="1696" applyFont="1" applyFill="1" applyBorder="1" applyAlignment="1">
      <alignment vertical="center"/>
    </xf>
    <xf numFmtId="0" fontId="19" fillId="38" borderId="23" xfId="1696" applyFont="1" applyFill="1" applyBorder="1" applyAlignment="1">
      <alignment vertical="center"/>
    </xf>
    <xf numFmtId="0" fontId="23" fillId="33" borderId="0" xfId="1696" applyFont="1" applyFill="1" applyAlignment="1">
      <alignment vertical="center"/>
    </xf>
    <xf numFmtId="0" fontId="23" fillId="36" borderId="21" xfId="1696" applyFont="1" applyFill="1" applyBorder="1" applyAlignment="1">
      <alignment vertical="center"/>
    </xf>
    <xf numFmtId="0" fontId="89" fillId="36" borderId="20" xfId="1696" applyFont="1" applyFill="1" applyBorder="1" applyAlignment="1">
      <alignment horizontal="left" vertical="center"/>
    </xf>
    <xf numFmtId="0" fontId="22" fillId="34" borderId="20" xfId="1696" applyFont="1" applyFill="1" applyBorder="1" applyAlignment="1">
      <alignment horizontal="left" vertical="center"/>
    </xf>
    <xf numFmtId="0" fontId="95" fillId="36" borderId="13" xfId="1696" applyFont="1" applyFill="1" applyBorder="1" applyAlignment="1">
      <alignment horizontal="left" vertical="top"/>
    </xf>
    <xf numFmtId="0" fontId="95" fillId="36" borderId="13" xfId="1696" applyFont="1" applyFill="1" applyBorder="1" applyAlignment="1">
      <alignment vertical="top"/>
    </xf>
    <xf numFmtId="0" fontId="16" fillId="36" borderId="13" xfId="1696" applyFont="1" applyFill="1" applyBorder="1" applyAlignment="1">
      <alignment vertical="top"/>
    </xf>
    <xf numFmtId="0" fontId="16" fillId="34" borderId="13" xfId="1696" applyFont="1" applyFill="1" applyBorder="1" applyAlignment="1">
      <alignment vertical="center"/>
    </xf>
    <xf numFmtId="3" fontId="19" fillId="33" borderId="0" xfId="1696" applyNumberFormat="1" applyFont="1" applyFill="1" applyAlignment="1">
      <alignment vertical="center"/>
    </xf>
    <xf numFmtId="3" fontId="89" fillId="33" borderId="0" xfId="1696" applyNumberFormat="1" applyFont="1" applyFill="1" applyAlignment="1">
      <alignment vertical="center"/>
    </xf>
    <xf numFmtId="3" fontId="89" fillId="36" borderId="0" xfId="1696" applyNumberFormat="1" applyFont="1" applyFill="1" applyAlignment="1">
      <alignment horizontal="right" vertical="center"/>
    </xf>
    <xf numFmtId="3" fontId="89" fillId="38" borderId="0" xfId="1696" applyNumberFormat="1" applyFont="1" applyFill="1" applyAlignment="1">
      <alignment horizontal="right" vertical="center"/>
    </xf>
    <xf numFmtId="0" fontId="25" fillId="36" borderId="17" xfId="1696" applyFont="1" applyFill="1" applyBorder="1" applyAlignment="1">
      <alignment vertical="center"/>
    </xf>
    <xf numFmtId="0" fontId="25" fillId="36" borderId="18" xfId="1696" applyFont="1" applyFill="1" applyBorder="1" applyAlignment="1">
      <alignment vertical="center"/>
    </xf>
    <xf numFmtId="0" fontId="25" fillId="36" borderId="19" xfId="1696" applyFont="1" applyFill="1" applyBorder="1" applyAlignment="1">
      <alignment vertical="center"/>
    </xf>
    <xf numFmtId="0" fontId="0" fillId="36" borderId="17" xfId="1696" applyFont="1" applyFill="1" applyBorder="1" applyAlignment="1">
      <alignment vertical="center"/>
    </xf>
    <xf numFmtId="9" fontId="89" fillId="36" borderId="17" xfId="1696" applyNumberFormat="1" applyFont="1" applyFill="1" applyBorder="1" applyAlignment="1">
      <alignment horizontal="left" vertical="center"/>
    </xf>
    <xf numFmtId="0" fontId="89" fillId="36" borderId="18" xfId="1696" applyFont="1" applyFill="1" applyBorder="1" applyAlignment="1">
      <alignment vertical="center"/>
    </xf>
    <xf numFmtId="0" fontId="89" fillId="36" borderId="19" xfId="1696" applyFont="1" applyFill="1" applyBorder="1" applyAlignment="1">
      <alignment vertical="center"/>
    </xf>
    <xf numFmtId="0" fontId="89" fillId="36" borderId="18" xfId="1696" applyFont="1" applyFill="1" applyBorder="1" applyAlignment="1">
      <alignment vertical="top"/>
    </xf>
    <xf numFmtId="0" fontId="89" fillId="36" borderId="19" xfId="1696" applyFont="1" applyFill="1" applyBorder="1" applyAlignment="1">
      <alignment vertical="top"/>
    </xf>
    <xf numFmtId="2" fontId="19" fillId="36" borderId="24" xfId="1696" applyNumberFormat="1" applyFont="1" applyFill="1" applyBorder="1" applyAlignment="1">
      <alignment vertical="center"/>
    </xf>
    <xf numFmtId="9" fontId="89" fillId="36" borderId="0" xfId="1696" applyNumberFormat="1" applyFont="1" applyFill="1" applyAlignment="1">
      <alignment horizontal="left" vertical="center"/>
    </xf>
    <xf numFmtId="9" fontId="89" fillId="36" borderId="20" xfId="1696" applyNumberFormat="1" applyFont="1" applyFill="1" applyBorder="1" applyAlignment="1">
      <alignment horizontal="left" vertical="center"/>
    </xf>
    <xf numFmtId="0" fontId="95" fillId="38" borderId="0" xfId="1696" applyFont="1" applyFill="1" applyAlignment="1">
      <alignment vertical="top"/>
    </xf>
    <xf numFmtId="0" fontId="19" fillId="36" borderId="21" xfId="1696" applyFont="1" applyFill="1" applyBorder="1" applyAlignment="1">
      <alignment horizontal="right" vertical="center"/>
    </xf>
    <xf numFmtId="0" fontId="0" fillId="36" borderId="21" xfId="1696" applyFont="1" applyFill="1" applyBorder="1" applyAlignment="1">
      <alignment vertical="center"/>
    </xf>
    <xf numFmtId="0" fontId="10" fillId="33" borderId="0" xfId="1696" applyFont="1" applyFill="1" applyAlignment="1">
      <alignment vertical="top"/>
    </xf>
    <xf numFmtId="0" fontId="10" fillId="34" borderId="0" xfId="1696" applyFont="1" applyFill="1" applyAlignment="1">
      <alignment vertical="top"/>
    </xf>
    <xf numFmtId="0" fontId="10" fillId="36" borderId="0" xfId="1696" applyFont="1" applyFill="1" applyAlignment="1">
      <alignment vertical="top"/>
    </xf>
    <xf numFmtId="0" fontId="11" fillId="36" borderId="0" xfId="1696" applyFont="1" applyFill="1" applyAlignment="1">
      <alignment vertical="top"/>
    </xf>
    <xf numFmtId="0" fontId="0" fillId="33" borderId="0" xfId="1696" applyFont="1" applyFill="1" applyAlignment="1">
      <alignment vertical="top"/>
    </xf>
    <xf numFmtId="171" fontId="76" fillId="36" borderId="20" xfId="1696" applyNumberFormat="1" applyFont="1" applyFill="1" applyBorder="1" applyAlignment="1">
      <alignment vertical="center"/>
    </xf>
    <xf numFmtId="171" fontId="76" fillId="36" borderId="25" xfId="1696" applyNumberFormat="1" applyFont="1" applyFill="1" applyBorder="1" applyAlignment="1">
      <alignment vertical="center"/>
    </xf>
    <xf numFmtId="171" fontId="76" fillId="36" borderId="26" xfId="1696" applyNumberFormat="1" applyFont="1" applyFill="1" applyBorder="1" applyAlignment="1">
      <alignment vertical="center"/>
    </xf>
    <xf numFmtId="171" fontId="76" fillId="36" borderId="27" xfId="1696" applyNumberFormat="1" applyFont="1" applyFill="1" applyBorder="1" applyAlignment="1">
      <alignment vertical="center"/>
    </xf>
    <xf numFmtId="171" fontId="76" fillId="36" borderId="13" xfId="1696" applyNumberFormat="1" applyFont="1" applyFill="1" applyBorder="1" applyAlignment="1">
      <alignment vertical="center"/>
    </xf>
    <xf numFmtId="171" fontId="76" fillId="36" borderId="28" xfId="1696" applyNumberFormat="1" applyFont="1" applyFill="1" applyBorder="1" applyAlignment="1">
      <alignment vertical="center"/>
    </xf>
    <xf numFmtId="171" fontId="76" fillId="36" borderId="29" xfId="1696" applyNumberFormat="1" applyFont="1" applyFill="1" applyBorder="1" applyAlignment="1">
      <alignment vertical="center"/>
    </xf>
    <xf numFmtId="171" fontId="76" fillId="36" borderId="30" xfId="1696" applyNumberFormat="1" applyFont="1" applyFill="1" applyBorder="1" applyAlignment="1">
      <alignment vertical="center"/>
    </xf>
    <xf numFmtId="171" fontId="24" fillId="36" borderId="20" xfId="1696" applyNumberFormat="1" applyFont="1" applyFill="1" applyBorder="1" applyAlignment="1">
      <alignment vertical="center"/>
    </xf>
    <xf numFmtId="171" fontId="24" fillId="36" borderId="25" xfId="1696" applyNumberFormat="1" applyFont="1" applyFill="1" applyBorder="1" applyAlignment="1">
      <alignment vertical="center"/>
    </xf>
    <xf numFmtId="171" fontId="24" fillId="36" borderId="27" xfId="1696" applyNumberFormat="1" applyFont="1" applyFill="1" applyBorder="1" applyAlignment="1">
      <alignment vertical="center"/>
    </xf>
    <xf numFmtId="171" fontId="24" fillId="36" borderId="26" xfId="1696" applyNumberFormat="1" applyFont="1" applyFill="1" applyBorder="1" applyAlignment="1">
      <alignment vertical="center"/>
    </xf>
    <xf numFmtId="168" fontId="23" fillId="36" borderId="26" xfId="1696" applyNumberFormat="1" applyFont="1" applyFill="1" applyBorder="1" applyAlignment="1">
      <alignment vertical="center"/>
    </xf>
    <xf numFmtId="0" fontId="20" fillId="36" borderId="21" xfId="1696" applyFont="1" applyFill="1" applyBorder="1" applyAlignment="1">
      <alignment vertical="center"/>
    </xf>
    <xf numFmtId="0" fontId="25" fillId="36" borderId="13" xfId="1696" applyFont="1" applyFill="1" applyBorder="1" applyAlignment="1">
      <alignment horizontal="left" vertical="center"/>
    </xf>
    <xf numFmtId="0" fontId="89" fillId="36" borderId="0" xfId="1696" applyFont="1" applyFill="1" applyAlignment="1">
      <alignment horizontal="right" vertical="center"/>
    </xf>
    <xf numFmtId="0" fontId="89" fillId="36" borderId="20" xfId="1696" applyFont="1" applyFill="1" applyBorder="1" applyAlignment="1">
      <alignment vertical="center"/>
    </xf>
    <xf numFmtId="171" fontId="24" fillId="36" borderId="13" xfId="1696" applyNumberFormat="1" applyFont="1" applyFill="1" applyBorder="1" applyAlignment="1">
      <alignment vertical="center"/>
    </xf>
    <xf numFmtId="171" fontId="24" fillId="36" borderId="30" xfId="1696" applyNumberFormat="1" applyFont="1" applyFill="1" applyBorder="1" applyAlignment="1">
      <alignment vertical="center"/>
    </xf>
    <xf numFmtId="171" fontId="24" fillId="36" borderId="28" xfId="1696" applyNumberFormat="1" applyFont="1" applyFill="1" applyBorder="1" applyAlignment="1">
      <alignment vertical="center"/>
    </xf>
    <xf numFmtId="171" fontId="24" fillId="36" borderId="23" xfId="1696" applyNumberFormat="1" applyFont="1" applyFill="1" applyBorder="1" applyAlignment="1">
      <alignment vertical="center"/>
    </xf>
    <xf numFmtId="171" fontId="24" fillId="36" borderId="29" xfId="1696" applyNumberFormat="1" applyFont="1" applyFill="1" applyBorder="1" applyAlignment="1">
      <alignment vertical="center"/>
    </xf>
    <xf numFmtId="171" fontId="76" fillId="36" borderId="31" xfId="1696" applyNumberFormat="1" applyFont="1" applyFill="1" applyBorder="1" applyAlignment="1">
      <alignment vertical="center"/>
    </xf>
    <xf numFmtId="0" fontId="102" fillId="33" borderId="0" xfId="828" applyFill="1" applyAlignment="1">
      <alignment vertical="center"/>
    </xf>
    <xf numFmtId="0" fontId="103" fillId="38" borderId="0" xfId="1696" applyFont="1" applyFill="1" applyAlignment="1">
      <alignment horizontal="left" vertical="center"/>
    </xf>
    <xf numFmtId="0" fontId="95" fillId="34" borderId="0" xfId="1696" applyFont="1" applyFill="1" applyAlignment="1">
      <alignment horizontal="left" vertical="center"/>
    </xf>
    <xf numFmtId="0" fontId="14" fillId="36" borderId="0" xfId="1696" applyFont="1" applyFill="1"/>
    <xf numFmtId="0" fontId="14" fillId="36" borderId="0" xfId="1696" applyFont="1" applyFill="1" applyAlignment="1">
      <alignment horizontal="right"/>
    </xf>
    <xf numFmtId="0" fontId="104" fillId="38" borderId="0" xfId="1696" applyFont="1" applyFill="1" applyAlignment="1">
      <alignment vertical="top"/>
    </xf>
    <xf numFmtId="0" fontId="104" fillId="38" borderId="0" xfId="1696" applyFont="1" applyFill="1" applyAlignment="1">
      <alignment vertical="center"/>
    </xf>
    <xf numFmtId="0" fontId="104" fillId="38" borderId="0" xfId="1696" applyFont="1" applyFill="1" applyAlignment="1">
      <alignment horizontal="left"/>
    </xf>
    <xf numFmtId="0" fontId="105" fillId="38" borderId="0" xfId="1696" applyFont="1" applyFill="1" applyAlignment="1">
      <alignment horizontal="left"/>
    </xf>
    <xf numFmtId="0" fontId="104" fillId="38" borderId="0" xfId="1696" applyFont="1" applyFill="1" applyAlignment="1">
      <alignment horizontal="left" vertical="center"/>
    </xf>
    <xf numFmtId="3" fontId="19" fillId="38" borderId="11" xfId="1696" applyNumberFormat="1" applyFont="1" applyFill="1" applyBorder="1" applyAlignment="1">
      <alignment horizontal="left" vertical="center"/>
    </xf>
    <xf numFmtId="0" fontId="106" fillId="38" borderId="0" xfId="1696" applyFont="1" applyFill="1" applyAlignment="1">
      <alignment vertical="center"/>
    </xf>
    <xf numFmtId="3" fontId="19" fillId="38" borderId="0" xfId="1696" applyNumberFormat="1" applyFont="1" applyFill="1" applyAlignment="1">
      <alignment horizontal="left" vertical="center"/>
    </xf>
    <xf numFmtId="3" fontId="106" fillId="38" borderId="0" xfId="1696" applyNumberFormat="1" applyFont="1" applyFill="1" applyAlignment="1">
      <alignment vertical="center"/>
    </xf>
    <xf numFmtId="0" fontId="104" fillId="38" borderId="0" xfId="1696" applyFont="1" applyFill="1"/>
    <xf numFmtId="3" fontId="23" fillId="38" borderId="21" xfId="1696" applyNumberFormat="1" applyFont="1" applyFill="1" applyBorder="1" applyAlignment="1">
      <alignment horizontal="left" vertical="center"/>
    </xf>
    <xf numFmtId="3" fontId="89" fillId="38" borderId="0" xfId="1696" applyNumberFormat="1" applyFont="1" applyFill="1" applyAlignment="1">
      <alignment horizontal="left" vertical="center"/>
    </xf>
    <xf numFmtId="0" fontId="106" fillId="38" borderId="0" xfId="1696" applyFont="1" applyFill="1" applyAlignment="1">
      <alignment vertical="top"/>
    </xf>
    <xf numFmtId="0" fontId="19" fillId="38" borderId="11" xfId="1696" applyFont="1" applyFill="1" applyBorder="1"/>
    <xf numFmtId="3" fontId="19" fillId="38" borderId="12" xfId="1696" applyNumberFormat="1" applyFont="1" applyFill="1" applyBorder="1"/>
    <xf numFmtId="3" fontId="19" fillId="38" borderId="0" xfId="1696" applyNumberFormat="1" applyFont="1" applyFill="1" applyAlignment="1">
      <alignment horizontal="center" vertical="center"/>
    </xf>
    <xf numFmtId="3" fontId="19" fillId="38" borderId="0" xfId="1696" applyNumberFormat="1" applyFont="1" applyFill="1"/>
    <xf numFmtId="0" fontId="19" fillId="38" borderId="12" xfId="1696" applyFont="1" applyFill="1" applyBorder="1"/>
    <xf numFmtId="3" fontId="19" fillId="38" borderId="12" xfId="1696" applyNumberFormat="1" applyFont="1" applyFill="1" applyBorder="1" applyAlignment="1">
      <alignment vertical="center"/>
    </xf>
    <xf numFmtId="0" fontId="19" fillId="38" borderId="0" xfId="1696" applyFont="1" applyFill="1" applyAlignment="1">
      <alignment horizontal="left"/>
    </xf>
    <xf numFmtId="168" fontId="19" fillId="38" borderId="12" xfId="1696" applyNumberFormat="1" applyFont="1" applyFill="1" applyBorder="1" applyAlignment="1">
      <alignment horizontal="right" vertical="center"/>
    </xf>
    <xf numFmtId="3" fontId="19" fillId="38" borderId="12" xfId="361" applyNumberFormat="1" applyFont="1" applyFill="1" applyBorder="1" applyAlignment="1">
      <alignment horizontal="right" vertical="center"/>
    </xf>
    <xf numFmtId="0" fontId="19" fillId="38" borderId="13" xfId="1696" applyFont="1" applyFill="1" applyBorder="1"/>
    <xf numFmtId="0" fontId="20" fillId="38" borderId="12" xfId="1696" applyFont="1" applyFill="1" applyBorder="1" applyAlignment="1">
      <alignment vertical="center"/>
    </xf>
    <xf numFmtId="3" fontId="19" fillId="38" borderId="12" xfId="1696" applyNumberFormat="1" applyFont="1" applyFill="1" applyBorder="1" applyAlignment="1">
      <alignment horizontal="center" vertical="center"/>
    </xf>
    <xf numFmtId="168" fontId="19" fillId="38" borderId="12" xfId="361" applyNumberFormat="1" applyFont="1" applyFill="1" applyBorder="1" applyAlignment="1">
      <alignment horizontal="center" vertical="center"/>
    </xf>
    <xf numFmtId="168" fontId="19" fillId="38" borderId="12" xfId="1696" applyNumberFormat="1" applyFont="1" applyFill="1" applyBorder="1" applyAlignment="1">
      <alignment horizontal="center" vertical="center"/>
    </xf>
    <xf numFmtId="0" fontId="19" fillId="38" borderId="13" xfId="1696" applyFont="1" applyFill="1" applyBorder="1" applyAlignment="1">
      <alignment vertical="center"/>
    </xf>
    <xf numFmtId="3" fontId="19" fillId="38" borderId="12" xfId="1696" applyNumberFormat="1" applyFont="1" applyFill="1" applyBorder="1" applyAlignment="1">
      <alignment horizontal="right"/>
    </xf>
    <xf numFmtId="3" fontId="19" fillId="33" borderId="12" xfId="1696" applyNumberFormat="1" applyFont="1" applyFill="1" applyBorder="1" applyAlignment="1">
      <alignment horizontal="right"/>
    </xf>
    <xf numFmtId="0" fontId="95" fillId="36" borderId="0" xfId="1696" applyFont="1" applyFill="1" applyAlignment="1">
      <alignment horizontal="left"/>
    </xf>
    <xf numFmtId="0" fontId="20" fillId="38" borderId="13" xfId="1696" applyFont="1" applyFill="1" applyBorder="1" applyAlignment="1">
      <alignment vertical="center"/>
    </xf>
    <xf numFmtId="0" fontId="19" fillId="38" borderId="13" xfId="1696" applyFont="1" applyFill="1" applyBorder="1" applyAlignment="1">
      <alignment horizontal="right" vertical="center"/>
    </xf>
    <xf numFmtId="4" fontId="19" fillId="38" borderId="12" xfId="1696" applyNumberFormat="1" applyFont="1" applyFill="1" applyBorder="1" applyAlignment="1">
      <alignment horizontal="right" vertical="center"/>
    </xf>
    <xf numFmtId="2" fontId="19" fillId="38" borderId="12" xfId="1696" applyNumberFormat="1" applyFont="1" applyFill="1" applyBorder="1" applyAlignment="1">
      <alignment horizontal="right" vertical="center"/>
    </xf>
    <xf numFmtId="0" fontId="84" fillId="38" borderId="0" xfId="1696" applyFont="1" applyFill="1" applyAlignment="1">
      <alignment horizontal="left" vertical="center"/>
    </xf>
    <xf numFmtId="0" fontId="106" fillId="38" borderId="0" xfId="1696" applyFont="1" applyFill="1" applyAlignment="1">
      <alignment horizontal="left" vertical="center"/>
    </xf>
    <xf numFmtId="0" fontId="19" fillId="38" borderId="0" xfId="1696" applyFont="1" applyFill="1" applyAlignment="1">
      <alignment horizontal="right" vertical="top"/>
    </xf>
    <xf numFmtId="0" fontId="19" fillId="38" borderId="12" xfId="1696" applyFont="1" applyFill="1" applyBorder="1" applyAlignment="1">
      <alignment horizontal="left"/>
    </xf>
    <xf numFmtId="0" fontId="19" fillId="38" borderId="0" xfId="1696" applyFont="1" applyFill="1" applyAlignment="1">
      <alignment horizontal="right"/>
    </xf>
    <xf numFmtId="9" fontId="19" fillId="38" borderId="12" xfId="361" applyFont="1" applyFill="1" applyBorder="1" applyAlignment="1">
      <alignment horizontal="right"/>
    </xf>
    <xf numFmtId="9" fontId="19" fillId="38" borderId="20" xfId="361" applyFont="1" applyFill="1" applyBorder="1" applyAlignment="1">
      <alignment horizontal="right"/>
    </xf>
    <xf numFmtId="9" fontId="19" fillId="38" borderId="13" xfId="361" applyFont="1" applyFill="1" applyBorder="1" applyAlignment="1">
      <alignment horizontal="right"/>
    </xf>
    <xf numFmtId="9" fontId="19" fillId="38" borderId="12" xfId="1696" applyNumberFormat="1" applyFont="1" applyFill="1" applyBorder="1"/>
    <xf numFmtId="168" fontId="19" fillId="38" borderId="12" xfId="361" applyNumberFormat="1" applyFont="1" applyFill="1" applyBorder="1" applyAlignment="1">
      <alignment horizontal="right" vertical="center"/>
    </xf>
    <xf numFmtId="0" fontId="19" fillId="38" borderId="11" xfId="1696" applyFont="1" applyFill="1" applyBorder="1" applyAlignment="1">
      <alignment horizontal="left" vertical="center"/>
    </xf>
    <xf numFmtId="0" fontId="0" fillId="33" borderId="0" xfId="1696" applyFont="1" applyFill="1"/>
    <xf numFmtId="0" fontId="8" fillId="34" borderId="0" xfId="1696" applyFont="1" applyFill="1"/>
    <xf numFmtId="0" fontId="0" fillId="34" borderId="0" xfId="1696" applyFont="1" applyFill="1"/>
    <xf numFmtId="0" fontId="88" fillId="35" borderId="0" xfId="1696" applyFont="1" applyFill="1"/>
    <xf numFmtId="0" fontId="8" fillId="38" borderId="0" xfId="1696" applyFont="1" applyFill="1"/>
    <xf numFmtId="0" fontId="14" fillId="38" borderId="12" xfId="1696" applyFont="1" applyFill="1" applyBorder="1" applyAlignment="1">
      <alignment horizontal="right"/>
    </xf>
    <xf numFmtId="0" fontId="14" fillId="38" borderId="12" xfId="1696" applyFont="1" applyFill="1" applyBorder="1"/>
    <xf numFmtId="0" fontId="0" fillId="38" borderId="0" xfId="1696" applyFont="1" applyFill="1"/>
    <xf numFmtId="0" fontId="0" fillId="36" borderId="0" xfId="1696" applyFont="1" applyFill="1"/>
    <xf numFmtId="0" fontId="14" fillId="36" borderId="0" xfId="1696" applyFont="1" applyFill="1" applyAlignment="1">
      <alignment horizontal="left"/>
    </xf>
    <xf numFmtId="0" fontId="10" fillId="38" borderId="13" xfId="1696" applyFont="1" applyFill="1" applyBorder="1" applyAlignment="1">
      <alignment vertical="top"/>
    </xf>
    <xf numFmtId="0" fontId="16" fillId="38" borderId="13" xfId="1696" applyFont="1" applyFill="1" applyBorder="1" applyAlignment="1">
      <alignment vertical="top"/>
    </xf>
    <xf numFmtId="0" fontId="13" fillId="38" borderId="13" xfId="1696" applyFont="1" applyFill="1" applyBorder="1" applyAlignment="1">
      <alignment vertical="center"/>
    </xf>
    <xf numFmtId="0" fontId="94" fillId="36" borderId="20" xfId="1696" applyFont="1" applyFill="1" applyBorder="1"/>
    <xf numFmtId="0" fontId="10" fillId="38" borderId="0" xfId="1696" applyFont="1" applyFill="1" applyAlignment="1">
      <alignment vertical="top" wrapText="1"/>
    </xf>
    <xf numFmtId="0" fontId="84" fillId="38" borderId="0" xfId="1696" applyFont="1" applyFill="1"/>
    <xf numFmtId="0" fontId="14" fillId="38" borderId="20" xfId="1696" applyFont="1" applyFill="1" applyBorder="1" applyAlignment="1">
      <alignment horizontal="left" vertical="top" wrapText="1"/>
    </xf>
    <xf numFmtId="0" fontId="89" fillId="38" borderId="0" xfId="1696" applyFont="1" applyFill="1" applyAlignment="1">
      <alignment horizontal="left" vertical="top" wrapText="1"/>
    </xf>
    <xf numFmtId="0" fontId="83" fillId="38" borderId="0" xfId="1696" applyFont="1" applyFill="1"/>
    <xf numFmtId="0" fontId="5" fillId="33" borderId="0" xfId="1696" applyFont="1" applyFill="1" applyAlignment="1">
      <alignment vertical="center"/>
    </xf>
    <xf numFmtId="0" fontId="77" fillId="33" borderId="0" xfId="1696" applyFont="1" applyFill="1" applyAlignment="1">
      <alignment vertical="center"/>
    </xf>
    <xf numFmtId="0" fontId="89" fillId="38" borderId="0" xfId="1696" applyFont="1" applyFill="1" applyAlignment="1">
      <alignment horizontal="right" vertical="center"/>
    </xf>
    <xf numFmtId="0" fontId="14" fillId="38" borderId="13" xfId="1696" applyFont="1" applyFill="1" applyBorder="1" applyAlignment="1">
      <alignment horizontal="left" vertical="center"/>
    </xf>
    <xf numFmtId="0" fontId="13" fillId="38" borderId="20" xfId="1696" applyFont="1" applyFill="1" applyBorder="1" applyAlignment="1">
      <alignment vertical="center"/>
    </xf>
    <xf numFmtId="0" fontId="17" fillId="38" borderId="20" xfId="1696" applyFont="1" applyFill="1" applyBorder="1" applyAlignment="1">
      <alignment vertical="center"/>
    </xf>
    <xf numFmtId="0" fontId="13" fillId="38" borderId="20" xfId="1696" applyFont="1" applyFill="1" applyBorder="1" applyAlignment="1">
      <alignment horizontal="right" vertical="center"/>
    </xf>
    <xf numFmtId="0" fontId="19" fillId="38" borderId="20" xfId="1696" applyFont="1" applyFill="1" applyBorder="1" applyAlignment="1">
      <alignment horizontal="left" vertical="center"/>
    </xf>
    <xf numFmtId="0" fontId="91" fillId="38" borderId="20" xfId="1696" applyFont="1" applyFill="1" applyBorder="1" applyAlignment="1">
      <alignment vertical="center"/>
    </xf>
    <xf numFmtId="0" fontId="87" fillId="38" borderId="0" xfId="337" applyFont="1" applyFill="1" applyAlignment="1" applyProtection="1">
      <alignment horizontal="left" vertical="top" wrapText="1"/>
    </xf>
    <xf numFmtId="0" fontId="8" fillId="38" borderId="20" xfId="1696" applyFont="1" applyFill="1" applyBorder="1" applyAlignment="1">
      <alignment vertical="center"/>
    </xf>
    <xf numFmtId="0" fontId="15" fillId="38" borderId="13" xfId="1696" applyFont="1" applyFill="1" applyBorder="1" applyAlignment="1">
      <alignment vertical="center"/>
    </xf>
    <xf numFmtId="0" fontId="7" fillId="38" borderId="20" xfId="1696" applyFont="1" applyFill="1" applyBorder="1" applyAlignment="1">
      <alignment vertical="center"/>
    </xf>
    <xf numFmtId="9" fontId="19" fillId="38" borderId="0" xfId="361" applyFont="1" applyFill="1" applyAlignment="1">
      <alignment horizontal="right"/>
    </xf>
    <xf numFmtId="0" fontId="87" fillId="38" borderId="0" xfId="337" applyFont="1" applyFill="1" applyAlignment="1" applyProtection="1">
      <alignment vertical="top"/>
    </xf>
    <xf numFmtId="0" fontId="87" fillId="38" borderId="0" xfId="337" applyFont="1" applyFill="1" applyAlignment="1" applyProtection="1">
      <alignment vertical="center"/>
    </xf>
    <xf numFmtId="0" fontId="87" fillId="38" borderId="0" xfId="337" applyFont="1" applyFill="1" applyAlignment="1" applyProtection="1">
      <alignment horizontal="left" vertical="top"/>
    </xf>
    <xf numFmtId="0" fontId="0" fillId="38" borderId="13" xfId="1696" applyFont="1" applyFill="1" applyBorder="1" applyAlignment="1">
      <alignment vertical="center"/>
    </xf>
    <xf numFmtId="0" fontId="0" fillId="38" borderId="13" xfId="1696" applyFont="1" applyFill="1" applyBorder="1"/>
    <xf numFmtId="0" fontId="12" fillId="38" borderId="13" xfId="1696" applyFont="1" applyFill="1" applyBorder="1" applyAlignment="1">
      <alignment vertical="center"/>
    </xf>
    <xf numFmtId="0" fontId="13" fillId="38" borderId="13" xfId="1696" applyFont="1" applyFill="1" applyBorder="1" applyAlignment="1">
      <alignment horizontal="left" vertical="center"/>
    </xf>
    <xf numFmtId="49" fontId="13" fillId="38" borderId="13" xfId="1696" applyNumberFormat="1" applyFont="1" applyFill="1" applyBorder="1" applyAlignment="1">
      <alignment horizontal="left" vertical="center"/>
    </xf>
    <xf numFmtId="0" fontId="0" fillId="38" borderId="0" xfId="1696" applyFont="1" applyFill="1" applyAlignment="1">
      <alignment horizontal="right" vertical="center"/>
    </xf>
    <xf numFmtId="0" fontId="89" fillId="38" borderId="20" xfId="1696" applyFont="1" applyFill="1" applyBorder="1" applyAlignment="1">
      <alignment vertical="center"/>
    </xf>
    <xf numFmtId="0" fontId="19" fillId="38" borderId="20" xfId="1696" applyFont="1" applyFill="1" applyBorder="1" applyAlignment="1">
      <alignment horizontal="center" vertical="center"/>
    </xf>
    <xf numFmtId="0" fontId="19" fillId="38" borderId="20" xfId="1696" applyFont="1" applyFill="1" applyBorder="1" applyAlignment="1">
      <alignment vertical="center"/>
    </xf>
    <xf numFmtId="0" fontId="14" fillId="38" borderId="0" xfId="1696" applyFont="1" applyFill="1" applyAlignment="1">
      <alignment horizontal="left" vertical="top"/>
    </xf>
    <xf numFmtId="0" fontId="14" fillId="38" borderId="0" xfId="1696" applyFont="1" applyFill="1" applyAlignment="1">
      <alignment horizontal="right" vertical="top"/>
    </xf>
    <xf numFmtId="0" fontId="30" fillId="38" borderId="20" xfId="1696" applyFont="1" applyFill="1" applyBorder="1" applyAlignment="1">
      <alignment vertical="center"/>
    </xf>
    <xf numFmtId="0" fontId="10" fillId="38" borderId="13" xfId="1696" applyFont="1" applyFill="1" applyBorder="1" applyAlignment="1">
      <alignment vertical="center"/>
    </xf>
    <xf numFmtId="0" fontId="10" fillId="38" borderId="0" xfId="1696" applyFont="1" applyFill="1" applyAlignment="1">
      <alignment horizontal="left" vertical="center"/>
    </xf>
    <xf numFmtId="0" fontId="12" fillId="38" borderId="13" xfId="1696" applyFont="1" applyFill="1" applyBorder="1" applyAlignment="1">
      <alignment vertical="center"/>
    </xf>
    <xf numFmtId="0" fontId="13" fillId="38" borderId="13" xfId="1696" applyFont="1" applyFill="1" applyBorder="1" applyAlignment="1">
      <alignment vertical="center"/>
    </xf>
    <xf numFmtId="0" fontId="0" fillId="38" borderId="13" xfId="1696" applyFont="1" applyFill="1" applyBorder="1" applyAlignment="1">
      <alignment vertical="center"/>
    </xf>
    <xf numFmtId="0" fontId="20" fillId="38" borderId="0" xfId="1696" applyFont="1" applyFill="1"/>
    <xf numFmtId="3" fontId="19" fillId="38" borderId="13" xfId="1696" applyNumberFormat="1" applyFont="1" applyFill="1" applyBorder="1" applyAlignment="1">
      <alignment horizontal="left"/>
    </xf>
    <xf numFmtId="3" fontId="19" fillId="38" borderId="13" xfId="1696" applyNumberFormat="1" applyFont="1" applyFill="1" applyBorder="1" applyAlignment="1">
      <alignment horizontal="right"/>
    </xf>
    <xf numFmtId="3" fontId="19" fillId="38" borderId="0" xfId="1696" applyNumberFormat="1" applyFont="1" applyFill="1" applyAlignment="1">
      <alignment horizontal="right"/>
    </xf>
    <xf numFmtId="0" fontId="16" fillId="38" borderId="13" xfId="1696" applyFont="1" applyFill="1" applyBorder="1" applyAlignment="1">
      <alignment vertical="center"/>
    </xf>
    <xf numFmtId="0" fontId="0" fillId="38" borderId="13" xfId="1696" applyFont="1" applyFill="1" applyBorder="1" applyAlignment="1">
      <alignment vertical="center"/>
    </xf>
    <xf numFmtId="3" fontId="14" fillId="38" borderId="20" xfId="1696" applyNumberFormat="1" applyFont="1" applyFill="1" applyBorder="1" applyAlignment="1">
      <alignment horizontal="left" vertical="center"/>
    </xf>
    <xf numFmtId="3" fontId="13" fillId="38" borderId="20" xfId="1696" applyNumberFormat="1" applyFont="1" applyFill="1" applyBorder="1" applyAlignment="1">
      <alignment horizontal="left" vertical="center"/>
    </xf>
    <xf numFmtId="168" fontId="14" fillId="38" borderId="20" xfId="361" applyNumberFormat="1" applyFont="1" applyFill="1" applyBorder="1" applyAlignment="1">
      <alignment vertical="center"/>
    </xf>
    <xf numFmtId="3" fontId="13" fillId="38" borderId="20" xfId="1696" applyNumberFormat="1" applyFont="1" applyFill="1" applyBorder="1" applyAlignment="1">
      <alignment vertical="center"/>
    </xf>
    <xf numFmtId="3" fontId="14" fillId="38" borderId="20" xfId="1696" applyNumberFormat="1" applyFont="1" applyFill="1" applyBorder="1" applyAlignment="1">
      <alignment vertical="center"/>
    </xf>
    <xf numFmtId="0" fontId="19" fillId="38" borderId="20" xfId="1696" applyFont="1" applyFill="1" applyBorder="1" applyAlignment="1">
      <alignment horizontal="left" vertical="center"/>
    </xf>
    <xf numFmtId="0" fontId="0" fillId="38" borderId="20" xfId="1696" applyFont="1" applyFill="1" applyBorder="1" applyAlignment="1">
      <alignment vertical="center"/>
    </xf>
    <xf numFmtId="0" fontId="11" fillId="38" borderId="0" xfId="1696" applyFont="1" applyFill="1" applyAlignment="1">
      <alignment vertical="center"/>
    </xf>
    <xf numFmtId="0" fontId="8" fillId="38" borderId="13" xfId="1696" applyFont="1" applyFill="1" applyBorder="1" applyAlignment="1">
      <alignment vertical="center"/>
    </xf>
    <xf numFmtId="0" fontId="19" fillId="38" borderId="20" xfId="1696" applyFont="1" applyFill="1" applyBorder="1" applyAlignment="1">
      <alignment horizontal="left" vertical="top"/>
    </xf>
    <xf numFmtId="0" fontId="0" fillId="38" borderId="20" xfId="1696" applyFont="1" applyFill="1" applyBorder="1" applyAlignment="1">
      <alignment vertical="center"/>
    </xf>
    <xf numFmtId="14" fontId="14" fillId="38" borderId="0" xfId="1696" applyNumberFormat="1" applyFont="1" applyFill="1" applyAlignment="1">
      <alignment horizontal="right" vertical="center"/>
    </xf>
    <xf numFmtId="167" fontId="19" fillId="38" borderId="12" xfId="361" applyNumberFormat="1" applyFont="1" applyFill="1" applyBorder="1" applyAlignment="1">
      <alignment horizontal="right"/>
    </xf>
    <xf numFmtId="3" fontId="14" fillId="38" borderId="12" xfId="1696" applyNumberFormat="1" applyFont="1" applyFill="1" applyBorder="1" applyAlignment="1">
      <alignment horizontal="left" vertical="center"/>
    </xf>
    <xf numFmtId="0" fontId="14" fillId="38" borderId="12" xfId="361" applyNumberFormat="1" applyFont="1" applyFill="1" applyBorder="1"/>
    <xf numFmtId="9" fontId="19" fillId="38" borderId="12" xfId="361" applyFont="1" applyFill="1" applyBorder="1" applyAlignment="1">
      <alignment horizontal="right" vertical="center"/>
    </xf>
    <xf numFmtId="0" fontId="25" fillId="36" borderId="0" xfId="1696" applyFont="1" applyFill="1"/>
    <xf numFmtId="1" fontId="19" fillId="36" borderId="20" xfId="1696" applyNumberFormat="1" applyFont="1" applyFill="1" applyBorder="1" applyAlignment="1">
      <alignment horizontal="right" vertical="center"/>
    </xf>
    <xf numFmtId="3" fontId="19" fillId="36" borderId="0" xfId="1696" applyNumberFormat="1" applyFont="1" applyFill="1" applyAlignment="1">
      <alignment vertical="center"/>
    </xf>
    <xf numFmtId="175" fontId="19" fillId="38" borderId="12" xfId="1696" applyNumberFormat="1" applyFont="1" applyFill="1" applyBorder="1"/>
    <xf numFmtId="0" fontId="19" fillId="38" borderId="12" xfId="361" applyNumberFormat="1" applyFont="1" applyFill="1" applyBorder="1" applyAlignment="1">
      <alignment horizontal="right" vertical="center"/>
    </xf>
    <xf numFmtId="0" fontId="1" fillId="38" borderId="0" xfId="1696" applyFont="1" applyFill="1" applyAlignment="1">
      <alignment horizontal="left" vertical="center"/>
    </xf>
    <xf numFmtId="0" fontId="19" fillId="36" borderId="20" xfId="1696" applyFont="1" applyFill="1" applyBorder="1" applyAlignment="1">
      <alignment horizontal="left" vertical="center"/>
    </xf>
    <xf numFmtId="0" fontId="19" fillId="36" borderId="20" xfId="1696" applyFont="1" applyFill="1" applyBorder="1" applyAlignment="1">
      <alignment horizontal="right" vertical="center"/>
    </xf>
    <xf numFmtId="3" fontId="19" fillId="36" borderId="20" xfId="361" applyNumberFormat="1" applyFont="1" applyFill="1" applyBorder="1" applyAlignment="1">
      <alignment horizontal="right" vertical="center"/>
    </xf>
    <xf numFmtId="0" fontId="19" fillId="33" borderId="0" xfId="1696" applyFont="1" applyFill="1"/>
    <xf numFmtId="0" fontId="20" fillId="34" borderId="0" xfId="1696" applyFont="1" applyFill="1"/>
    <xf numFmtId="0" fontId="19" fillId="36" borderId="0" xfId="1696" applyFont="1" applyFill="1"/>
    <xf numFmtId="0" fontId="15" fillId="34" borderId="13" xfId="1696" applyFont="1" applyFill="1" applyBorder="1" applyAlignment="1">
      <alignment horizontal="right" vertical="center"/>
    </xf>
    <xf numFmtId="3" fontId="19" fillId="36" borderId="0" xfId="361" applyNumberFormat="1" applyFont="1" applyFill="1" applyAlignment="1">
      <alignment vertical="center"/>
    </xf>
    <xf numFmtId="0" fontId="0" fillId="36" borderId="13" xfId="1696" applyFont="1" applyFill="1" applyBorder="1" applyAlignment="1">
      <alignment horizontal="left" vertical="center"/>
    </xf>
    <xf numFmtId="0" fontId="19" fillId="34" borderId="13" xfId="1696" applyFont="1" applyFill="1" applyBorder="1" applyAlignment="1">
      <alignment vertical="center"/>
    </xf>
    <xf numFmtId="0" fontId="0" fillId="34" borderId="13" xfId="1696" applyFont="1" applyFill="1" applyBorder="1" applyAlignment="1">
      <alignment vertical="center"/>
    </xf>
    <xf numFmtId="0" fontId="19" fillId="36" borderId="13" xfId="1696" applyFont="1" applyFill="1" applyBorder="1" applyAlignment="1">
      <alignment horizontal="left" vertical="top"/>
    </xf>
    <xf numFmtId="0" fontId="19" fillId="36" borderId="26" xfId="1696" applyFont="1" applyFill="1" applyBorder="1"/>
    <xf numFmtId="0" fontId="19" fillId="36" borderId="0" xfId="1696" applyFont="1" applyFill="1" applyAlignment="1">
      <alignment horizontal="center"/>
    </xf>
    <xf numFmtId="2" fontId="19" fillId="36" borderId="0" xfId="1696" applyNumberFormat="1" applyFont="1" applyFill="1" applyAlignment="1">
      <alignment vertical="center"/>
    </xf>
    <xf numFmtId="2" fontId="19" fillId="36" borderId="0" xfId="1696" applyNumberFormat="1" applyFont="1" applyFill="1" applyAlignment="1">
      <alignment horizontal="right" vertical="center"/>
    </xf>
    <xf numFmtId="2" fontId="19" fillId="36" borderId="0" xfId="1696" applyNumberFormat="1" applyFont="1" applyFill="1" applyAlignment="1">
      <alignment horizontal="left" vertical="center"/>
    </xf>
    <xf numFmtId="2" fontId="19" fillId="38" borderId="0" xfId="1696" applyNumberFormat="1" applyFont="1" applyFill="1" applyAlignment="1">
      <alignment horizontal="left" vertical="center"/>
    </xf>
    <xf numFmtId="168" fontId="19" fillId="36" borderId="0" xfId="361" applyNumberFormat="1" applyFont="1" applyFill="1" applyAlignment="1">
      <alignment horizontal="right" vertical="center"/>
    </xf>
    <xf numFmtId="3" fontId="19" fillId="36" borderId="21" xfId="1696" applyNumberFormat="1" applyFont="1" applyFill="1" applyBorder="1" applyAlignment="1">
      <alignment vertical="center"/>
    </xf>
    <xf numFmtId="1" fontId="19" fillId="38" borderId="12" xfId="1696" applyNumberFormat="1" applyFont="1" applyFill="1" applyBorder="1" applyAlignment="1">
      <alignment vertical="center"/>
    </xf>
    <xf numFmtId="0" fontId="25" fillId="36" borderId="20" xfId="1696" applyFont="1" applyFill="1" applyBorder="1" applyAlignment="1">
      <alignment horizontal="left" vertical="center"/>
    </xf>
    <xf numFmtId="0" fontId="89" fillId="36" borderId="20" xfId="1696" applyFont="1" applyFill="1" applyBorder="1" applyAlignment="1">
      <alignment horizontal="right" vertical="center"/>
    </xf>
    <xf numFmtId="0" fontId="95" fillId="36" borderId="0" xfId="1696" applyFont="1" applyFill="1" applyAlignment="1">
      <alignment wrapText="1"/>
    </xf>
    <xf numFmtId="10" fontId="19" fillId="38" borderId="12" xfId="361" applyNumberFormat="1" applyFont="1" applyFill="1" applyBorder="1" applyAlignment="1">
      <alignment vertical="center"/>
    </xf>
    <xf numFmtId="3" fontId="0" fillId="37" borderId="0" xfId="1696" applyNumberFormat="1" applyFont="1" applyFill="1" applyAlignment="1">
      <alignment vertical="center"/>
    </xf>
    <xf numFmtId="0" fontId="19" fillId="36" borderId="21" xfId="1696" applyFont="1" applyFill="1" applyBorder="1" applyAlignment="1">
      <alignment horizontal="left" vertical="center"/>
    </xf>
    <xf numFmtId="0" fontId="89" fillId="36" borderId="0" xfId="1696" applyFont="1" applyFill="1" applyAlignment="1">
      <alignment horizontal="left"/>
    </xf>
    <xf numFmtId="0" fontId="25" fillId="36" borderId="32" xfId="1696" applyFont="1" applyFill="1" applyBorder="1" applyAlignment="1">
      <alignment horizontal="left" vertical="center"/>
    </xf>
    <xf numFmtId="0" fontId="13" fillId="36" borderId="33" xfId="1696" applyFont="1" applyFill="1" applyBorder="1" applyAlignment="1">
      <alignment horizontal="left" vertical="center"/>
    </xf>
    <xf numFmtId="0" fontId="13" fillId="36" borderId="34" xfId="1696" applyFont="1" applyFill="1" applyBorder="1" applyAlignment="1">
      <alignment horizontal="left" vertical="center"/>
    </xf>
    <xf numFmtId="9" fontId="19" fillId="38" borderId="12" xfId="1696" applyNumberFormat="1" applyFont="1" applyFill="1" applyBorder="1" applyAlignment="1">
      <alignment horizontal="right" vertical="center"/>
    </xf>
    <xf numFmtId="0" fontId="30" fillId="36" borderId="0" xfId="1696" applyFont="1" applyFill="1" applyAlignment="1">
      <alignment horizontal="left" vertical="center"/>
    </xf>
    <xf numFmtId="0" fontId="99" fillId="36" borderId="0" xfId="1696" applyFont="1" applyFill="1" applyAlignment="1">
      <alignment horizontal="left" vertical="top"/>
    </xf>
    <xf numFmtId="10" fontId="19" fillId="36" borderId="0" xfId="1696" applyNumberFormat="1" applyFont="1" applyFill="1" applyAlignment="1">
      <alignment vertical="center"/>
    </xf>
    <xf numFmtId="3" fontId="89" fillId="36" borderId="0" xfId="1696" applyNumberFormat="1" applyFont="1" applyFill="1" applyAlignment="1">
      <alignment horizontal="left" vertical="top"/>
    </xf>
    <xf numFmtId="169" fontId="19" fillId="38" borderId="12" xfId="1696" applyNumberFormat="1" applyFont="1" applyFill="1" applyBorder="1"/>
    <xf numFmtId="4" fontId="19" fillId="38" borderId="12" xfId="1696" applyNumberFormat="1" applyFont="1" applyFill="1" applyBorder="1" applyAlignment="1">
      <alignment horizontal="right"/>
    </xf>
    <xf numFmtId="4" fontId="19" fillId="38" borderId="12" xfId="1696" applyNumberFormat="1" applyFont="1" applyFill="1" applyBorder="1"/>
    <xf numFmtId="4" fontId="19" fillId="38" borderId="0" xfId="1696" applyNumberFormat="1" applyFont="1" applyFill="1" applyAlignment="1">
      <alignment horizontal="right"/>
    </xf>
    <xf numFmtId="3" fontId="19" fillId="38" borderId="0" xfId="1696" applyNumberFormat="1" applyFont="1" applyFill="1" applyAlignment="1">
      <alignment horizontal="left" vertical="top" wrapText="1"/>
    </xf>
    <xf numFmtId="4" fontId="19" fillId="38" borderId="0" xfId="1696" applyNumberFormat="1" applyFont="1" applyFill="1" applyAlignment="1">
      <alignment horizontal="left" vertical="top" wrapText="1"/>
    </xf>
    <xf numFmtId="0" fontId="14" fillId="0" borderId="0" xfId="1696" applyFont="1" applyAlignment="1">
      <alignment horizontal="left" vertical="center"/>
    </xf>
    <xf numFmtId="0" fontId="14" fillId="36" borderId="13" xfId="1696" applyFont="1" applyFill="1" applyBorder="1" applyAlignment="1">
      <alignment vertical="center"/>
    </xf>
    <xf numFmtId="176" fontId="19" fillId="36" borderId="0" xfId="1696" applyNumberFormat="1" applyFont="1" applyFill="1" applyAlignment="1">
      <alignment horizontal="left" vertical="center"/>
    </xf>
    <xf numFmtId="3" fontId="0" fillId="38" borderId="0" xfId="1696" applyNumberFormat="1" applyFont="1" applyFill="1" applyAlignment="1">
      <alignment vertical="center"/>
    </xf>
    <xf numFmtId="3" fontId="89" fillId="38" borderId="0" xfId="1696" applyNumberFormat="1" applyFont="1" applyFill="1" applyAlignment="1">
      <alignment vertical="top" wrapText="1"/>
    </xf>
    <xf numFmtId="168" fontId="19" fillId="36" borderId="21" xfId="1696" applyNumberFormat="1" applyFont="1" applyFill="1" applyBorder="1" applyAlignment="1">
      <alignment vertical="center"/>
    </xf>
    <xf numFmtId="1" fontId="19" fillId="36" borderId="21" xfId="1696" applyNumberFormat="1" applyFont="1" applyFill="1" applyBorder="1" applyAlignment="1">
      <alignment vertical="center"/>
    </xf>
    <xf numFmtId="0" fontId="89" fillId="34" borderId="0" xfId="1696" applyFont="1" applyFill="1" applyAlignment="1">
      <alignment horizontal="left"/>
    </xf>
    <xf numFmtId="3" fontId="19" fillId="36" borderId="21" xfId="1696" applyNumberFormat="1" applyFont="1" applyFill="1" applyBorder="1" applyAlignment="1">
      <alignment horizontal="left" vertical="center"/>
    </xf>
    <xf numFmtId="3" fontId="13" fillId="36" borderId="13" xfId="1696" applyNumberFormat="1" applyFont="1" applyFill="1" applyBorder="1" applyAlignment="1">
      <alignment vertical="center"/>
    </xf>
    <xf numFmtId="3" fontId="14" fillId="36" borderId="13" xfId="1696" applyNumberFormat="1" applyFont="1" applyFill="1" applyBorder="1" applyAlignment="1">
      <alignment vertical="center"/>
    </xf>
    <xf numFmtId="3" fontId="23" fillId="36" borderId="21" xfId="1696" applyNumberFormat="1" applyFont="1" applyFill="1" applyBorder="1" applyAlignment="1">
      <alignment horizontal="left" vertical="center"/>
    </xf>
    <xf numFmtId="169" fontId="19" fillId="38" borderId="12" xfId="1696" applyNumberFormat="1" applyFont="1" applyFill="1" applyBorder="1" applyAlignment="1">
      <alignment horizontal="right" vertical="center"/>
    </xf>
    <xf numFmtId="4" fontId="19" fillId="38" borderId="0" xfId="1696" applyNumberFormat="1" applyFont="1" applyFill="1"/>
    <xf numFmtId="167" fontId="19" fillId="38" borderId="12" xfId="1696" applyNumberFormat="1" applyFont="1" applyFill="1" applyBorder="1" applyAlignment="1">
      <alignment vertical="center"/>
    </xf>
    <xf numFmtId="0" fontId="23" fillId="36" borderId="21" xfId="1696" applyFont="1" applyFill="1" applyBorder="1" applyAlignment="1">
      <alignment horizontal="left" vertical="center"/>
    </xf>
    <xf numFmtId="168" fontId="13" fillId="38" borderId="0" xfId="1696" applyNumberFormat="1" applyFont="1" applyFill="1" applyAlignment="1">
      <alignment vertical="center"/>
    </xf>
    <xf numFmtId="3" fontId="19" fillId="36" borderId="21" xfId="1696" applyNumberFormat="1" applyFont="1" applyFill="1" applyBorder="1" applyAlignment="1">
      <alignment horizontal="center" vertical="center"/>
    </xf>
    <xf numFmtId="168" fontId="19" fillId="36" borderId="21" xfId="1696" applyNumberFormat="1" applyFont="1" applyFill="1" applyBorder="1" applyAlignment="1">
      <alignment horizontal="center" vertical="center"/>
    </xf>
    <xf numFmtId="3" fontId="14" fillId="38" borderId="0" xfId="1696" applyNumberFormat="1" applyFont="1" applyFill="1" applyAlignment="1">
      <alignment vertical="top"/>
    </xf>
    <xf numFmtId="0" fontId="19" fillId="36" borderId="0" xfId="1696" applyFont="1" applyFill="1" applyAlignment="1">
      <alignment horizontal="right" vertical="top"/>
    </xf>
    <xf numFmtId="3" fontId="19" fillId="36" borderId="21" xfId="361" applyNumberFormat="1" applyFont="1" applyFill="1" applyBorder="1" applyAlignment="1">
      <alignment vertical="center"/>
    </xf>
    <xf numFmtId="0" fontId="0" fillId="33" borderId="20" xfId="1696" applyFont="1" applyFill="1" applyBorder="1" applyAlignment="1">
      <alignment vertical="center"/>
    </xf>
    <xf numFmtId="0" fontId="19" fillId="36" borderId="0" xfId="1696" applyFont="1" applyFill="1" applyAlignment="1">
      <alignment horizontal="center" vertical="center" wrapText="1"/>
    </xf>
    <xf numFmtId="0" fontId="19" fillId="38" borderId="27" xfId="1696" applyFont="1" applyFill="1" applyBorder="1"/>
    <xf numFmtId="0" fontId="19" fillId="38" borderId="21" xfId="1696" applyFont="1" applyFill="1" applyBorder="1" applyAlignment="1">
      <alignment horizontal="left" vertical="center"/>
    </xf>
    <xf numFmtId="1" fontId="19" fillId="38" borderId="21" xfId="1696" applyNumberFormat="1" applyFont="1" applyFill="1" applyBorder="1" applyAlignment="1">
      <alignment horizontal="left" vertical="center"/>
    </xf>
    <xf numFmtId="0" fontId="13" fillId="38" borderId="21" xfId="1696" applyFont="1" applyFill="1" applyBorder="1" applyAlignment="1">
      <alignment horizontal="left" vertical="center"/>
    </xf>
    <xf numFmtId="10" fontId="19" fillId="38" borderId="21" xfId="1696" applyNumberFormat="1" applyFont="1" applyFill="1" applyBorder="1" applyAlignment="1">
      <alignment vertical="center"/>
    </xf>
    <xf numFmtId="0" fontId="89" fillId="38" borderId="0" xfId="1696" applyFont="1" applyFill="1" applyAlignment="1">
      <alignment horizontal="left" vertical="top"/>
    </xf>
    <xf numFmtId="168" fontId="19" fillId="38" borderId="11" xfId="361" applyNumberFormat="1" applyFont="1" applyFill="1" applyBorder="1" applyAlignment="1">
      <alignment vertical="center"/>
    </xf>
    <xf numFmtId="0" fontId="86" fillId="38" borderId="0" xfId="337" applyFont="1" applyFill="1" applyAlignment="1" applyProtection="1">
      <alignment vertical="center"/>
    </xf>
    <xf numFmtId="0" fontId="86" fillId="38" borderId="0" xfId="337" applyFont="1" applyFill="1" applyAlignment="1" applyProtection="1"/>
    <xf numFmtId="0" fontId="14" fillId="36" borderId="35" xfId="1696" applyFont="1" applyFill="1" applyBorder="1" applyAlignment="1">
      <alignment horizontal="left" vertical="center"/>
    </xf>
    <xf numFmtId="0" fontId="13" fillId="36" borderId="0" xfId="1696" applyFont="1" applyFill="1" applyAlignment="1">
      <alignment horizontal="right" vertical="center"/>
    </xf>
    <xf numFmtId="0" fontId="19" fillId="36" borderId="0" xfId="1696" applyFont="1" applyFill="1" applyAlignment="1">
      <alignment horizontal="center" vertical="top"/>
    </xf>
    <xf numFmtId="2" fontId="19" fillId="38" borderId="0" xfId="1696" applyNumberFormat="1" applyFont="1" applyFill="1" applyAlignment="1">
      <alignment horizontal="right" vertical="center"/>
    </xf>
    <xf numFmtId="3" fontId="110" fillId="38" borderId="0" xfId="1696" applyNumberFormat="1" applyFont="1" applyFill="1" applyAlignment="1">
      <alignment vertical="center"/>
    </xf>
    <xf numFmtId="0" fontId="111" fillId="38" borderId="0" xfId="1696" applyFont="1" applyFill="1" applyAlignment="1">
      <alignment vertical="center"/>
    </xf>
    <xf numFmtId="3" fontId="112" fillId="38" borderId="0" xfId="1696" applyNumberFormat="1" applyFont="1" applyFill="1" applyAlignment="1">
      <alignment vertical="center"/>
    </xf>
    <xf numFmtId="3" fontId="113" fillId="38" borderId="0" xfId="1696" applyNumberFormat="1" applyFont="1" applyFill="1" applyAlignment="1">
      <alignment vertical="center"/>
    </xf>
    <xf numFmtId="3" fontId="114" fillId="38" borderId="0" xfId="1696" applyNumberFormat="1" applyFont="1" applyFill="1" applyAlignment="1">
      <alignment vertical="center"/>
    </xf>
    <xf numFmtId="3" fontId="114" fillId="38" borderId="0" xfId="1696" applyNumberFormat="1" applyFont="1" applyFill="1" applyAlignment="1">
      <alignment horizontal="right" vertical="center"/>
    </xf>
    <xf numFmtId="0" fontId="115" fillId="38" borderId="0" xfId="1696" applyFont="1" applyFill="1"/>
    <xf numFmtId="0" fontId="111" fillId="38" borderId="0" xfId="1696" applyFont="1" applyFill="1"/>
    <xf numFmtId="3" fontId="111" fillId="38" borderId="0" xfId="1696" applyNumberFormat="1" applyFont="1" applyFill="1" applyAlignment="1">
      <alignment horizontal="right" vertical="center"/>
    </xf>
    <xf numFmtId="0" fontId="116" fillId="38" borderId="0" xfId="1696" applyFont="1" applyFill="1"/>
    <xf numFmtId="0" fontId="117" fillId="33" borderId="0" xfId="1696" applyFont="1" applyFill="1" applyAlignment="1">
      <alignment vertical="center"/>
    </xf>
    <xf numFmtId="0" fontId="118" fillId="37" borderId="0" xfId="1696" applyFont="1" applyFill="1" applyAlignment="1">
      <alignment vertical="center"/>
    </xf>
    <xf numFmtId="10" fontId="19" fillId="38" borderId="12" xfId="1696" applyNumberFormat="1" applyFont="1" applyFill="1" applyBorder="1" applyAlignment="1">
      <alignment horizontal="right" vertical="center"/>
    </xf>
    <xf numFmtId="169" fontId="19" fillId="36" borderId="20" xfId="1696" applyNumberFormat="1" applyFont="1" applyFill="1" applyBorder="1" applyAlignment="1">
      <alignment horizontal="right" vertical="center"/>
    </xf>
    <xf numFmtId="0" fontId="89" fillId="0" borderId="0" xfId="1696" applyFont="1" applyAlignment="1">
      <alignment vertical="center"/>
    </xf>
    <xf numFmtId="0" fontId="15" fillId="38" borderId="0" xfId="1696" applyFont="1" applyFill="1"/>
    <xf numFmtId="0" fontId="19" fillId="36" borderId="0" xfId="1696" applyFont="1" applyFill="1" applyAlignment="1">
      <alignment vertical="center"/>
    </xf>
    <xf numFmtId="0" fontId="89" fillId="36" borderId="0" xfId="1696" applyFont="1" applyFill="1" applyAlignment="1">
      <alignment horizontal="left" vertical="top"/>
    </xf>
    <xf numFmtId="0" fontId="17" fillId="38" borderId="13" xfId="1696" applyFont="1" applyFill="1" applyBorder="1" applyAlignment="1">
      <alignment vertical="center"/>
    </xf>
    <xf numFmtId="0" fontId="18" fillId="38" borderId="0" xfId="337" applyFont="1" applyFill="1" applyAlignment="1" applyProtection="1">
      <alignment horizontal="left" vertical="top"/>
    </xf>
    <xf numFmtId="0" fontId="17" fillId="38" borderId="0" xfId="1696" applyFont="1" applyFill="1" applyAlignment="1">
      <alignment vertical="center"/>
    </xf>
    <xf numFmtId="3" fontId="19" fillId="36" borderId="21" xfId="1696" applyNumberFormat="1" applyFont="1" applyFill="1" applyBorder="1" applyAlignment="1">
      <alignment horizontal="left" vertical="center"/>
    </xf>
    <xf numFmtId="167" fontId="19" fillId="38" borderId="12" xfId="361" applyNumberFormat="1" applyFont="1" applyFill="1" applyBorder="1" applyAlignment="1">
      <alignment vertical="center"/>
    </xf>
    <xf numFmtId="0" fontId="91" fillId="38" borderId="0" xfId="1696" applyFont="1" applyFill="1" applyAlignment="1">
      <alignment horizontal="left" vertical="center"/>
    </xf>
    <xf numFmtId="0" fontId="119" fillId="38" borderId="0" xfId="1696" applyFont="1" applyFill="1" applyAlignment="1">
      <alignment vertical="center"/>
    </xf>
    <xf numFmtId="0" fontId="19" fillId="36" borderId="0" xfId="1696" applyFont="1" applyFill="1" applyAlignment="1">
      <alignment vertical="center"/>
    </xf>
    <xf numFmtId="0" fontId="89" fillId="36" borderId="0" xfId="1696" applyFont="1" applyFill="1" applyAlignment="1">
      <alignment horizontal="left" vertical="top"/>
    </xf>
    <xf numFmtId="0" fontId="89" fillId="36" borderId="0" xfId="1696" applyFont="1" applyFill="1" applyAlignment="1">
      <alignment vertical="top"/>
    </xf>
    <xf numFmtId="0" fontId="120" fillId="36" borderId="0" xfId="337" applyFont="1" applyFill="1" applyAlignment="1" applyProtection="1">
      <alignment horizontal="left" vertical="top"/>
    </xf>
    <xf numFmtId="0" fontId="121" fillId="38" borderId="0" xfId="1696" applyFont="1" applyFill="1" applyAlignment="1">
      <alignment horizontal="left" vertical="top"/>
    </xf>
    <xf numFmtId="0" fontId="25" fillId="36" borderId="0" xfId="1696" applyFont="1" applyFill="1" applyAlignment="1">
      <alignment horizontal="left" vertical="center"/>
    </xf>
    <xf numFmtId="0" fontId="15" fillId="34" borderId="0" xfId="1696" applyFont="1" applyFill="1" applyAlignment="1">
      <alignment horizontal="right" vertical="center"/>
    </xf>
    <xf numFmtId="0" fontId="19" fillId="36" borderId="0" xfId="1696" applyFont="1" applyFill="1" applyAlignment="1">
      <alignment vertical="center"/>
    </xf>
    <xf numFmtId="0" fontId="89" fillId="36" borderId="0" xfId="1696" applyFont="1" applyFill="1" applyAlignment="1">
      <alignment horizontal="left"/>
    </xf>
    <xf numFmtId="0" fontId="15" fillId="34" borderId="13" xfId="1696" applyFont="1" applyFill="1" applyBorder="1" applyAlignment="1">
      <alignment vertical="center"/>
    </xf>
    <xf numFmtId="0" fontId="19" fillId="36" borderId="21" xfId="1696" applyFont="1" applyFill="1" applyBorder="1" applyAlignment="1">
      <alignment horizontal="right" vertical="center"/>
    </xf>
    <xf numFmtId="3" fontId="19" fillId="36" borderId="21" xfId="1696" applyNumberFormat="1" applyFont="1" applyFill="1" applyBorder="1" applyAlignment="1">
      <alignment horizontal="right" vertical="center"/>
    </xf>
    <xf numFmtId="0" fontId="19" fillId="36" borderId="0" xfId="1696" applyFont="1" applyFill="1" applyAlignment="1">
      <alignment horizontal="left" vertical="center"/>
    </xf>
    <xf numFmtId="0" fontId="19" fillId="36" borderId="0" xfId="1696" applyFont="1" applyFill="1" applyAlignment="1">
      <alignment vertical="center"/>
    </xf>
    <xf numFmtId="0" fontId="19" fillId="36" borderId="21" xfId="1696" applyFont="1" applyFill="1" applyBorder="1" applyAlignment="1">
      <alignment vertical="center"/>
    </xf>
    <xf numFmtId="0" fontId="19" fillId="36" borderId="0" xfId="1696" applyFont="1" applyFill="1" applyAlignment="1">
      <alignment horizontal="right" vertical="center"/>
    </xf>
    <xf numFmtId="3" fontId="19" fillId="36" borderId="21" xfId="1696" applyNumberFormat="1" applyFont="1" applyFill="1" applyBorder="1" applyAlignment="1">
      <alignment horizontal="right" vertical="center"/>
    </xf>
    <xf numFmtId="0" fontId="19" fillId="36" borderId="0" xfId="1696" applyFont="1" applyFill="1" applyAlignment="1">
      <alignment vertical="center"/>
    </xf>
    <xf numFmtId="0" fontId="89" fillId="36" borderId="0" xfId="1696" applyFont="1" applyFill="1" applyAlignment="1">
      <alignment horizontal="left" vertical="top"/>
    </xf>
    <xf numFmtId="0" fontId="19" fillId="36" borderId="21" xfId="1696" applyFont="1" applyFill="1" applyBorder="1" applyAlignment="1">
      <alignment vertical="center"/>
    </xf>
    <xf numFmtId="0" fontId="19" fillId="36" borderId="0" xfId="1696" applyFont="1" applyFill="1" applyAlignment="1">
      <alignment vertical="center"/>
    </xf>
    <xf numFmtId="3" fontId="19" fillId="36" borderId="0" xfId="1696" applyNumberFormat="1" applyFont="1" applyFill="1" applyAlignment="1">
      <alignment horizontal="right" vertical="center"/>
    </xf>
    <xf numFmtId="1" fontId="14" fillId="38" borderId="12" xfId="1696" applyNumberFormat="1" applyFont="1" applyFill="1" applyBorder="1" applyAlignment="1">
      <alignment horizontal="right" vertical="center"/>
    </xf>
    <xf numFmtId="0" fontId="7" fillId="36" borderId="0" xfId="1696" applyFont="1" applyFill="1"/>
    <xf numFmtId="0" fontId="19" fillId="36" borderId="0" xfId="1696" applyFont="1" applyFill="1" applyAlignment="1">
      <alignment vertical="center"/>
    </xf>
    <xf numFmtId="0" fontId="89" fillId="36" borderId="0" xfId="1696" applyFont="1" applyFill="1" applyAlignment="1">
      <alignment vertical="top"/>
    </xf>
    <xf numFmtId="0" fontId="19" fillId="36" borderId="21" xfId="1696" applyFont="1" applyFill="1" applyBorder="1" applyAlignment="1">
      <alignment vertical="center"/>
    </xf>
    <xf numFmtId="1" fontId="19" fillId="38" borderId="12" xfId="1696" applyNumberFormat="1" applyFont="1" applyFill="1" applyBorder="1" applyAlignment="1">
      <alignment horizontal="left" vertical="center"/>
    </xf>
    <xf numFmtId="168" fontId="19" fillId="36" borderId="21" xfId="361" applyNumberFormat="1" applyFont="1" applyFill="1" applyBorder="1" applyAlignment="1">
      <alignment horizontal="left" vertical="center"/>
    </xf>
    <xf numFmtId="0" fontId="89" fillId="36" borderId="0" xfId="1696" applyFont="1" applyFill="1" applyAlignment="1">
      <alignment horizontal="right" vertical="top"/>
    </xf>
    <xf numFmtId="0" fontId="89" fillId="36" borderId="0" xfId="1696" applyFont="1" applyFill="1" applyAlignment="1">
      <alignment horizontal="left" vertical="top"/>
    </xf>
    <xf numFmtId="0" fontId="89" fillId="36" borderId="0" xfId="1696" applyFont="1" applyFill="1" applyAlignment="1">
      <alignment horizontal="right" vertical="center"/>
    </xf>
    <xf numFmtId="0" fontId="89" fillId="36" borderId="0" xfId="1696" applyFont="1" applyFill="1" applyAlignment="1">
      <alignment vertical="top"/>
    </xf>
    <xf numFmtId="168" fontId="89" fillId="36" borderId="0" xfId="1696" applyNumberFormat="1" applyFont="1" applyFill="1" applyAlignment="1">
      <alignment horizontal="right" vertical="top"/>
    </xf>
    <xf numFmtId="3" fontId="89" fillId="36" borderId="0" xfId="1696" applyNumberFormat="1" applyFont="1" applyFill="1" applyAlignment="1">
      <alignment vertical="top"/>
    </xf>
    <xf numFmtId="3" fontId="19" fillId="36" borderId="21" xfId="1696" applyNumberFormat="1" applyFont="1" applyFill="1" applyBorder="1" applyAlignment="1">
      <alignment horizontal="right" vertical="center"/>
    </xf>
    <xf numFmtId="3" fontId="19" fillId="36" borderId="20" xfId="1696" applyNumberFormat="1" applyFont="1" applyFill="1" applyBorder="1" applyAlignment="1">
      <alignment horizontal="right" vertical="center"/>
    </xf>
    <xf numFmtId="0" fontId="25" fillId="36" borderId="0" xfId="1696" applyFont="1" applyFill="1" applyAlignment="1">
      <alignment horizontal="left" vertical="center"/>
    </xf>
    <xf numFmtId="0" fontId="19" fillId="36" borderId="20" xfId="1696" applyFont="1" applyFill="1" applyBorder="1" applyAlignment="1">
      <alignment vertical="center"/>
    </xf>
    <xf numFmtId="0" fontId="25" fillId="36" borderId="0" xfId="1696" applyFont="1" applyFill="1" applyAlignment="1">
      <alignment vertical="center"/>
    </xf>
    <xf numFmtId="0" fontId="19" fillId="36" borderId="0" xfId="1696" applyFont="1" applyFill="1" applyAlignment="1">
      <alignment vertical="center"/>
    </xf>
    <xf numFmtId="0" fontId="89" fillId="36" borderId="0" xfId="1696" applyFont="1" applyFill="1" applyAlignment="1">
      <alignment vertical="top"/>
    </xf>
    <xf numFmtId="168" fontId="19" fillId="36" borderId="20" xfId="361" applyNumberFormat="1" applyFont="1" applyFill="1" applyBorder="1" applyAlignment="1">
      <alignment horizontal="right" vertical="center"/>
    </xf>
    <xf numFmtId="0" fontId="19" fillId="36" borderId="21" xfId="1696" applyFont="1" applyFill="1" applyBorder="1" applyAlignment="1">
      <alignment vertical="center"/>
    </xf>
    <xf numFmtId="0" fontId="89" fillId="36" borderId="0" xfId="1696" applyFont="1" applyFill="1" applyAlignment="1">
      <alignment horizontal="left" vertical="top" wrapText="1"/>
    </xf>
    <xf numFmtId="0" fontId="89" fillId="36" borderId="0" xfId="1696" applyFont="1" applyFill="1" applyAlignment="1">
      <alignment horizontal="left" wrapText="1"/>
    </xf>
    <xf numFmtId="0" fontId="19" fillId="36" borderId="0" xfId="1696" applyFont="1" applyFill="1" applyAlignment="1">
      <alignment horizontal="left" vertical="top" wrapText="1"/>
    </xf>
    <xf numFmtId="0" fontId="89" fillId="36" borderId="0" xfId="1696" applyFont="1" applyFill="1" applyAlignment="1">
      <alignment vertical="top" wrapText="1"/>
    </xf>
    <xf numFmtId="0" fontId="19" fillId="36" borderId="20" xfId="1696" applyFont="1" applyFill="1" applyBorder="1" applyAlignment="1">
      <alignment vertical="center"/>
    </xf>
    <xf numFmtId="0" fontId="19" fillId="36" borderId="21" xfId="1696" applyFont="1" applyFill="1" applyBorder="1" applyAlignment="1">
      <alignment vertical="center"/>
    </xf>
    <xf numFmtId="0" fontId="25" fillId="36" borderId="13" xfId="1696" applyFont="1" applyFill="1" applyBorder="1" applyAlignment="1">
      <alignment vertical="center"/>
    </xf>
    <xf numFmtId="0" fontId="89" fillId="36" borderId="0" xfId="1696" applyFont="1" applyFill="1" applyAlignment="1">
      <alignment wrapText="1"/>
    </xf>
    <xf numFmtId="0" fontId="14" fillId="36" borderId="0" xfId="1696" applyFont="1" applyFill="1" applyAlignment="1">
      <alignment horizontal="left" wrapText="1"/>
    </xf>
    <xf numFmtId="0" fontId="14" fillId="36" borderId="0" xfId="1696" applyFont="1" applyFill="1" applyAlignment="1">
      <alignment horizontal="right" vertical="top"/>
    </xf>
    <xf numFmtId="0" fontId="89" fillId="34" borderId="20" xfId="1696" applyFont="1" applyFill="1" applyBorder="1" applyAlignment="1">
      <alignment horizontal="left" vertical="top" wrapText="1"/>
    </xf>
    <xf numFmtId="0" fontId="89" fillId="34" borderId="0" xfId="1696" applyFont="1" applyFill="1" applyAlignment="1">
      <alignment horizontal="left" vertical="top" wrapText="1"/>
    </xf>
    <xf numFmtId="0" fontId="78" fillId="34" borderId="0" xfId="1696" applyFont="1" applyFill="1" applyAlignment="1">
      <alignment horizontal="left" vertical="center"/>
    </xf>
    <xf numFmtId="0" fontId="9" fillId="34" borderId="0" xfId="1696" applyFont="1" applyFill="1" applyAlignment="1">
      <alignment horizontal="left" vertical="center"/>
    </xf>
    <xf numFmtId="0" fontId="10" fillId="38" borderId="0" xfId="1696" applyFont="1" applyFill="1" applyAlignment="1">
      <alignment horizontal="left" vertical="top"/>
    </xf>
    <xf numFmtId="0" fontId="15" fillId="34" borderId="20" xfId="1696" applyFont="1" applyFill="1" applyBorder="1" applyAlignment="1">
      <alignment horizontal="right" vertical="center"/>
    </xf>
    <xf numFmtId="0" fontId="15" fillId="38" borderId="0" xfId="1696" applyFont="1" applyFill="1" applyAlignment="1">
      <alignment horizontal="right" vertical="center"/>
    </xf>
    <xf numFmtId="0" fontId="14" fillId="38" borderId="25" xfId="1696" applyFont="1" applyFill="1" applyBorder="1" applyAlignment="1">
      <alignment horizontal="left" vertical="top" wrapText="1"/>
    </xf>
    <xf numFmtId="0" fontId="14" fillId="38" borderId="20" xfId="1696" applyFont="1" applyFill="1" applyBorder="1" applyAlignment="1">
      <alignment horizontal="left" vertical="top" wrapText="1"/>
    </xf>
    <xf numFmtId="0" fontId="14" fillId="38" borderId="30" xfId="1696" applyFont="1" applyFill="1" applyBorder="1" applyAlignment="1">
      <alignment horizontal="left" vertical="top" wrapText="1"/>
    </xf>
    <xf numFmtId="0" fontId="14" fillId="38" borderId="27" xfId="1696" applyFont="1" applyFill="1" applyBorder="1" applyAlignment="1">
      <alignment horizontal="left" vertical="top" wrapText="1"/>
    </xf>
    <xf numFmtId="0" fontId="14" fillId="38" borderId="13" xfId="1696" applyFont="1" applyFill="1" applyBorder="1" applyAlignment="1">
      <alignment horizontal="left" vertical="top" wrapText="1"/>
    </xf>
    <xf numFmtId="0" fontId="14" fillId="38" borderId="29" xfId="1696" applyFont="1" applyFill="1" applyBorder="1" applyAlignment="1">
      <alignment horizontal="left" vertical="top" wrapText="1"/>
    </xf>
    <xf numFmtId="0" fontId="95" fillId="36" borderId="0" xfId="1696" applyFont="1" applyFill="1" applyAlignment="1">
      <alignment horizontal="left" vertical="top" wrapText="1"/>
    </xf>
    <xf numFmtId="0" fontId="25" fillId="36" borderId="0" xfId="1696" applyFont="1" applyFill="1" applyAlignment="1">
      <alignment horizontal="left" vertical="center"/>
    </xf>
    <xf numFmtId="0" fontId="14" fillId="36" borderId="22" xfId="1696" applyFont="1" applyFill="1" applyBorder="1" applyAlignment="1">
      <alignment horizontal="left" vertical="center"/>
    </xf>
    <xf numFmtId="0" fontId="14" fillId="36" borderId="35" xfId="1696" applyFont="1" applyFill="1" applyBorder="1" applyAlignment="1">
      <alignment horizontal="left" vertical="center"/>
    </xf>
    <xf numFmtId="0" fontId="19" fillId="36" borderId="22" xfId="1696" applyFont="1" applyFill="1" applyBorder="1" applyAlignment="1">
      <alignment horizontal="right" vertical="center"/>
    </xf>
    <xf numFmtId="3" fontId="14" fillId="36" borderId="0" xfId="1696" applyNumberFormat="1" applyFont="1" applyFill="1" applyAlignment="1">
      <alignment horizontal="center" vertical="top"/>
    </xf>
    <xf numFmtId="0" fontId="19" fillId="36" borderId="20" xfId="1696" applyFont="1" applyFill="1" applyBorder="1" applyAlignment="1">
      <alignment horizontal="left" vertical="center"/>
    </xf>
    <xf numFmtId="0" fontId="13" fillId="34" borderId="0" xfId="1696" applyFont="1" applyFill="1" applyAlignment="1">
      <alignment horizontal="left" vertical="center"/>
    </xf>
    <xf numFmtId="169" fontId="19" fillId="36" borderId="21" xfId="1696" applyNumberFormat="1" applyFont="1" applyFill="1" applyBorder="1" applyAlignment="1">
      <alignment horizontal="right" vertical="center"/>
    </xf>
    <xf numFmtId="0" fontId="19" fillId="36" borderId="21" xfId="1696" applyFont="1" applyFill="1" applyBorder="1" applyAlignment="1">
      <alignment horizontal="right" vertical="center"/>
    </xf>
    <xf numFmtId="3" fontId="19" fillId="36" borderId="21" xfId="1696" applyNumberFormat="1" applyFont="1" applyFill="1" applyBorder="1" applyAlignment="1">
      <alignment horizontal="right" vertical="center"/>
    </xf>
    <xf numFmtId="0" fontId="95" fillId="36" borderId="13" xfId="1696" applyFont="1" applyFill="1" applyBorder="1" applyAlignment="1">
      <alignment horizontal="left" vertical="top" wrapText="1"/>
    </xf>
    <xf numFmtId="0" fontId="19" fillId="36" borderId="20" xfId="1696" applyFont="1" applyFill="1" applyBorder="1" applyAlignment="1">
      <alignment vertical="center"/>
    </xf>
    <xf numFmtId="0" fontId="25" fillId="36" borderId="0" xfId="1696" applyFont="1" applyFill="1" applyAlignment="1">
      <alignment vertical="center"/>
    </xf>
    <xf numFmtId="0" fontId="15" fillId="36" borderId="0" xfId="1696" applyFont="1" applyFill="1" applyAlignment="1">
      <alignment vertical="center"/>
    </xf>
    <xf numFmtId="0" fontId="89" fillId="36" borderId="0" xfId="1696" applyFont="1" applyFill="1" applyAlignment="1">
      <alignment horizontal="left"/>
    </xf>
    <xf numFmtId="0" fontId="0" fillId="36" borderId="0" xfId="1696" applyFont="1" applyFill="1" applyAlignment="1">
      <alignment vertical="center"/>
    </xf>
    <xf numFmtId="0" fontId="13" fillId="36" borderId="0" xfId="1696" applyFont="1" applyFill="1" applyAlignment="1">
      <alignment horizontal="left" vertical="center"/>
    </xf>
    <xf numFmtId="0" fontId="19" fillId="36" borderId="0" xfId="1696" applyFont="1" applyFill="1" applyAlignment="1">
      <alignment horizontal="left" vertical="center"/>
    </xf>
    <xf numFmtId="0" fontId="15" fillId="34" borderId="0" xfId="1696" applyFont="1" applyFill="1" applyAlignment="1">
      <alignment horizontal="right" vertical="center"/>
    </xf>
    <xf numFmtId="0" fontId="15" fillId="36" borderId="0" xfId="1696" applyFont="1" applyFill="1" applyAlignment="1">
      <alignment horizontal="right" vertical="center"/>
    </xf>
    <xf numFmtId="3" fontId="19" fillId="36" borderId="21" xfId="361" applyNumberFormat="1" applyFont="1" applyFill="1" applyBorder="1" applyAlignment="1">
      <alignment horizontal="right" vertical="center"/>
    </xf>
    <xf numFmtId="168" fontId="19" fillId="36" borderId="21" xfId="361" applyNumberFormat="1" applyFont="1" applyFill="1" applyBorder="1" applyAlignment="1">
      <alignment horizontal="right" vertical="center"/>
    </xf>
    <xf numFmtId="0" fontId="19" fillId="44" borderId="11" xfId="1696" applyFont="1" applyFill="1" applyBorder="1" applyAlignment="1">
      <alignment horizontal="center"/>
    </xf>
    <xf numFmtId="0" fontId="19" fillId="0" borderId="21" xfId="1696" applyFont="1" applyBorder="1" applyAlignment="1">
      <alignment horizontal="center"/>
    </xf>
    <xf numFmtId="0" fontId="19" fillId="45" borderId="21" xfId="1696" applyFont="1" applyFill="1" applyBorder="1" applyAlignment="1">
      <alignment horizontal="center"/>
    </xf>
    <xf numFmtId="0" fontId="19" fillId="46" borderId="21" xfId="1696" applyFont="1" applyFill="1" applyBorder="1" applyAlignment="1">
      <alignment horizontal="center"/>
    </xf>
    <xf numFmtId="0" fontId="19" fillId="36" borderId="21" xfId="1696" applyFont="1" applyFill="1" applyBorder="1" applyAlignment="1">
      <alignment horizontal="left" vertical="center"/>
    </xf>
    <xf numFmtId="0" fontId="19" fillId="36" borderId="0" xfId="1696" applyFont="1" applyFill="1" applyAlignment="1">
      <alignment horizontal="left" vertical="center" textRotation="90"/>
    </xf>
    <xf numFmtId="0" fontId="0" fillId="36" borderId="0" xfId="1696" applyFont="1" applyFill="1" applyAlignment="1">
      <alignment horizontal="left"/>
    </xf>
    <xf numFmtId="0" fontId="19" fillId="36" borderId="11" xfId="1696" applyFont="1" applyFill="1" applyBorder="1" applyAlignment="1">
      <alignment horizontal="center"/>
    </xf>
    <xf numFmtId="0" fontId="19" fillId="36" borderId="21" xfId="1696" applyFont="1" applyFill="1" applyBorder="1" applyAlignment="1">
      <alignment horizontal="center"/>
    </xf>
    <xf numFmtId="0" fontId="33" fillId="47" borderId="21" xfId="1696" applyFont="1" applyFill="1" applyBorder="1" applyAlignment="1">
      <alignment horizontal="center"/>
    </xf>
    <xf numFmtId="0" fontId="19" fillId="47" borderId="21" xfId="1696" applyFont="1" applyFill="1" applyBorder="1" applyAlignment="1">
      <alignment horizontal="center"/>
    </xf>
    <xf numFmtId="0" fontId="19" fillId="36" borderId="13" xfId="1696" applyFont="1" applyFill="1" applyBorder="1" applyAlignment="1">
      <alignment horizontal="left" vertical="center"/>
    </xf>
    <xf numFmtId="0" fontId="33" fillId="48" borderId="21" xfId="1696" applyFont="1" applyFill="1" applyBorder="1" applyAlignment="1">
      <alignment horizontal="center"/>
    </xf>
    <xf numFmtId="168" fontId="14" fillId="35" borderId="0" xfId="361" applyNumberFormat="1" applyFont="1" applyFill="1" applyAlignment="1">
      <alignment horizontal="right" vertical="center"/>
    </xf>
    <xf numFmtId="0" fontId="89" fillId="34" borderId="36" xfId="1696" applyFont="1" applyFill="1" applyBorder="1" applyAlignment="1">
      <alignment horizontal="left" vertical="top"/>
    </xf>
    <xf numFmtId="0" fontId="14" fillId="35" borderId="0" xfId="1696" applyFont="1" applyFill="1" applyAlignment="1">
      <alignment horizontal="left" vertical="center"/>
    </xf>
    <xf numFmtId="3" fontId="14" fillId="35" borderId="0" xfId="361" applyNumberFormat="1" applyFont="1" applyFill="1" applyAlignment="1">
      <alignment horizontal="right" vertical="center"/>
    </xf>
    <xf numFmtId="0" fontId="89" fillId="34" borderId="0" xfId="1696" applyFont="1" applyFill="1" applyAlignment="1">
      <alignment horizontal="left" vertical="top"/>
    </xf>
    <xf numFmtId="0" fontId="19" fillId="39" borderId="21" xfId="1696" applyFont="1" applyFill="1" applyBorder="1" applyAlignment="1">
      <alignment horizontal="center"/>
    </xf>
    <xf numFmtId="0" fontId="19" fillId="39" borderId="23" xfId="1696" applyFont="1" applyFill="1" applyBorder="1" applyAlignment="1">
      <alignment horizontal="center"/>
    </xf>
    <xf numFmtId="0" fontId="15" fillId="36" borderId="37" xfId="1696" applyFont="1" applyFill="1" applyBorder="1" applyAlignment="1">
      <alignment horizontal="left" vertical="center"/>
    </xf>
    <xf numFmtId="0" fontId="0" fillId="36" borderId="37" xfId="1696" applyFont="1" applyFill="1" applyBorder="1" applyAlignment="1">
      <alignment vertical="center"/>
    </xf>
    <xf numFmtId="0" fontId="19" fillId="36" borderId="0" xfId="1696" applyFont="1" applyFill="1" applyAlignment="1">
      <alignment horizontal="center" vertical="center"/>
    </xf>
    <xf numFmtId="0" fontId="19" fillId="36" borderId="0" xfId="1696" applyFont="1" applyFill="1" applyAlignment="1">
      <alignment vertical="center"/>
    </xf>
    <xf numFmtId="0" fontId="0" fillId="36" borderId="0" xfId="1696" applyFont="1" applyFill="1" applyAlignment="1">
      <alignment horizontal="center" vertical="center"/>
    </xf>
    <xf numFmtId="0" fontId="33" fillId="40" borderId="21" xfId="1696" applyFont="1" applyFill="1" applyBorder="1" applyAlignment="1">
      <alignment horizontal="center"/>
    </xf>
    <xf numFmtId="0" fontId="19" fillId="40" borderId="21" xfId="1696" applyFont="1" applyFill="1" applyBorder="1" applyAlignment="1">
      <alignment horizontal="center"/>
    </xf>
    <xf numFmtId="0" fontId="19" fillId="36" borderId="20" xfId="1696" applyFont="1" applyFill="1" applyBorder="1" applyAlignment="1" applyProtection="1">
      <alignment horizontal="center" vertical="center"/>
      <protection locked="0"/>
    </xf>
    <xf numFmtId="0" fontId="19" fillId="41" borderId="21" xfId="1696" applyFont="1" applyFill="1" applyBorder="1" applyAlignment="1">
      <alignment horizontal="center"/>
    </xf>
    <xf numFmtId="0" fontId="33" fillId="42" borderId="21" xfId="1696" applyFont="1" applyFill="1" applyBorder="1" applyAlignment="1">
      <alignment horizontal="center"/>
    </xf>
    <xf numFmtId="0" fontId="33" fillId="42" borderId="23" xfId="1696" applyFont="1" applyFill="1" applyBorder="1" applyAlignment="1">
      <alignment horizontal="center"/>
    </xf>
    <xf numFmtId="0" fontId="19" fillId="43" borderId="21" xfId="1696" applyFont="1" applyFill="1" applyBorder="1" applyAlignment="1">
      <alignment horizontal="center"/>
    </xf>
    <xf numFmtId="0" fontId="19" fillId="38" borderId="0" xfId="1696" applyFont="1" applyFill="1" applyAlignment="1">
      <alignment horizontal="left" vertical="top" wrapText="1"/>
    </xf>
    <xf numFmtId="0" fontId="89" fillId="36" borderId="36" xfId="1696" applyFont="1" applyFill="1" applyBorder="1" applyAlignment="1">
      <alignment horizontal="left" vertical="top" wrapText="1"/>
    </xf>
    <xf numFmtId="0" fontId="89" fillId="36" borderId="37" xfId="1696" applyFont="1" applyFill="1" applyBorder="1" applyAlignment="1">
      <alignment horizontal="left" vertical="top" wrapText="1"/>
    </xf>
    <xf numFmtId="168" fontId="19" fillId="0" borderId="21" xfId="361" applyNumberFormat="1" applyFont="1" applyFill="1" applyBorder="1" applyAlignment="1">
      <alignment horizontal="right" vertical="center"/>
    </xf>
    <xf numFmtId="0" fontId="13" fillId="36" borderId="20" xfId="1696" applyFont="1" applyFill="1" applyBorder="1" applyAlignment="1">
      <alignment horizontal="left" vertical="center"/>
    </xf>
    <xf numFmtId="0" fontId="19" fillId="38" borderId="0" xfId="1696" applyFont="1" applyFill="1" applyAlignment="1">
      <alignment horizontal="center" vertical="top" wrapText="1"/>
    </xf>
    <xf numFmtId="0" fontId="19" fillId="38" borderId="13" xfId="1696" applyFont="1" applyFill="1" applyBorder="1" applyAlignment="1">
      <alignment horizontal="center" vertical="top" wrapText="1"/>
    </xf>
    <xf numFmtId="0" fontId="19" fillId="36" borderId="0" xfId="1696" applyFont="1" applyFill="1" applyAlignment="1">
      <alignment horizontal="center" vertical="top"/>
    </xf>
    <xf numFmtId="0" fontId="19" fillId="36" borderId="0" xfId="1696" applyFont="1" applyFill="1" applyAlignment="1">
      <alignment horizontal="center" vertical="top" wrapText="1"/>
    </xf>
    <xf numFmtId="0" fontId="19" fillId="36" borderId="13" xfId="1696" applyFont="1" applyFill="1" applyBorder="1" applyAlignment="1">
      <alignment horizontal="center" vertical="top"/>
    </xf>
    <xf numFmtId="0" fontId="19" fillId="36" borderId="20" xfId="1696" applyFont="1" applyFill="1" applyBorder="1" applyAlignment="1">
      <alignment horizontal="center" vertical="center"/>
    </xf>
    <xf numFmtId="0" fontId="19" fillId="36" borderId="13" xfId="1696" applyFont="1" applyFill="1" applyBorder="1" applyAlignment="1">
      <alignment horizontal="center" vertical="top" wrapText="1"/>
    </xf>
    <xf numFmtId="0" fontId="19" fillId="36" borderId="13" xfId="1696" applyFont="1" applyFill="1" applyBorder="1" applyAlignment="1">
      <alignment horizontal="right" vertical="center"/>
    </xf>
    <xf numFmtId="168" fontId="19" fillId="36" borderId="21" xfId="1696" applyNumberFormat="1" applyFont="1" applyFill="1" applyBorder="1" applyAlignment="1">
      <alignment horizontal="right" vertical="center"/>
    </xf>
    <xf numFmtId="0" fontId="89" fillId="36" borderId="0" xfId="1696" applyFont="1" applyFill="1" applyAlignment="1">
      <alignment horizontal="left" vertical="top"/>
    </xf>
    <xf numFmtId="0" fontId="89" fillId="36" borderId="0" xfId="1696" applyFont="1" applyFill="1" applyAlignment="1">
      <alignment vertical="top"/>
    </xf>
    <xf numFmtId="0" fontId="13" fillId="36" borderId="20" xfId="1696" applyFont="1" applyFill="1" applyBorder="1" applyAlignment="1">
      <alignment horizontal="right" vertical="center"/>
    </xf>
    <xf numFmtId="0" fontId="75" fillId="38" borderId="0" xfId="1696" applyFont="1" applyFill="1" applyAlignment="1">
      <alignment horizontal="left" vertical="top"/>
    </xf>
    <xf numFmtId="0" fontId="27" fillId="38" borderId="0" xfId="1696" applyFont="1" applyFill="1" applyAlignment="1">
      <alignment horizontal="left" vertical="top"/>
    </xf>
    <xf numFmtId="0" fontId="13" fillId="38" borderId="13" xfId="1696" applyFont="1" applyFill="1" applyBorder="1" applyAlignment="1">
      <alignment horizontal="left" vertical="center"/>
    </xf>
    <xf numFmtId="0" fontId="0" fillId="38" borderId="13" xfId="1696" applyFont="1" applyFill="1" applyBorder="1" applyAlignment="1">
      <alignment horizontal="left" vertical="center"/>
    </xf>
    <xf numFmtId="0" fontId="78" fillId="36" borderId="13" xfId="1696" applyFont="1" applyFill="1" applyBorder="1" applyAlignment="1">
      <alignment horizontal="left" vertical="center"/>
    </xf>
    <xf numFmtId="0" fontId="9" fillId="36" borderId="13" xfId="1696" applyFont="1" applyFill="1" applyBorder="1" applyAlignment="1">
      <alignment horizontal="left" vertical="center"/>
    </xf>
    <xf numFmtId="0" fontId="0" fillId="36" borderId="0" xfId="1696" applyFont="1" applyFill="1" applyAlignment="1">
      <alignment horizontal="left" vertical="center"/>
    </xf>
    <xf numFmtId="0" fontId="89" fillId="0" borderId="0" xfId="1696" applyFont="1" applyAlignment="1">
      <alignment horizontal="left" vertical="top"/>
    </xf>
    <xf numFmtId="3" fontId="19" fillId="36" borderId="20" xfId="1696" applyNumberFormat="1" applyFont="1" applyFill="1" applyBorder="1" applyAlignment="1">
      <alignment horizontal="right" vertical="center"/>
    </xf>
    <xf numFmtId="168" fontId="19" fillId="0" borderId="20" xfId="361" applyNumberFormat="1" applyFont="1" applyFill="1" applyBorder="1" applyAlignment="1">
      <alignment horizontal="right" vertical="center"/>
    </xf>
    <xf numFmtId="168" fontId="19" fillId="36" borderId="20" xfId="361" applyNumberFormat="1" applyFont="1" applyFill="1" applyBorder="1" applyAlignment="1">
      <alignment horizontal="right" vertical="center"/>
    </xf>
    <xf numFmtId="0" fontId="19" fillId="38" borderId="0" xfId="1696" applyFont="1" applyFill="1" applyAlignment="1">
      <alignment horizontal="center" vertical="top"/>
    </xf>
    <xf numFmtId="0" fontId="19" fillId="36" borderId="20" xfId="1696" applyFont="1" applyFill="1" applyBorder="1" applyAlignment="1">
      <alignment horizontal="right" vertical="center"/>
    </xf>
    <xf numFmtId="0" fontId="0" fillId="0" borderId="0" xfId="1696" applyFont="1" applyAlignment="1">
      <alignment vertical="center"/>
    </xf>
    <xf numFmtId="0" fontId="19" fillId="36" borderId="0" xfId="1696" applyFont="1" applyFill="1" applyAlignment="1">
      <alignment horizontal="right" vertical="top"/>
    </xf>
    <xf numFmtId="0" fontId="0" fillId="36" borderId="0" xfId="1696" applyFont="1" applyFill="1" applyAlignment="1">
      <alignment horizontal="left" vertical="center" textRotation="90"/>
    </xf>
    <xf numFmtId="171" fontId="26" fillId="36" borderId="25" xfId="1696" applyNumberFormat="1" applyFont="1" applyFill="1" applyBorder="1" applyAlignment="1">
      <alignment horizontal="left" vertical="center"/>
    </xf>
    <xf numFmtId="171" fontId="26" fillId="36" borderId="30" xfId="1696" applyNumberFormat="1" applyFont="1" applyFill="1" applyBorder="1" applyAlignment="1">
      <alignment horizontal="left" vertical="center"/>
    </xf>
    <xf numFmtId="171" fontId="26" fillId="36" borderId="27" xfId="1696" applyNumberFormat="1" applyFont="1" applyFill="1" applyBorder="1" applyAlignment="1">
      <alignment horizontal="left" vertical="center"/>
    </xf>
    <xf numFmtId="171" fontId="26" fillId="36" borderId="29" xfId="1696" applyNumberFormat="1" applyFont="1" applyFill="1" applyBorder="1" applyAlignment="1">
      <alignment horizontal="left" vertical="center"/>
    </xf>
    <xf numFmtId="171" fontId="26" fillId="36" borderId="26" xfId="1696" applyNumberFormat="1" applyFont="1" applyFill="1" applyBorder="1" applyAlignment="1">
      <alignment horizontal="left" vertical="center"/>
    </xf>
    <xf numFmtId="171" fontId="26" fillId="36" borderId="28" xfId="1696" applyNumberFormat="1" applyFont="1" applyFill="1" applyBorder="1" applyAlignment="1">
      <alignment horizontal="left" vertical="center"/>
    </xf>
    <xf numFmtId="171" fontId="26" fillId="36" borderId="20" xfId="1696" applyNumberFormat="1" applyFont="1" applyFill="1" applyBorder="1" applyAlignment="1">
      <alignment horizontal="left" vertical="center"/>
    </xf>
    <xf numFmtId="171" fontId="26" fillId="36" borderId="13" xfId="1696" applyNumberFormat="1" applyFont="1" applyFill="1" applyBorder="1" applyAlignment="1">
      <alignment horizontal="left" vertical="center"/>
    </xf>
    <xf numFmtId="171" fontId="26" fillId="36" borderId="0" xfId="1696" applyNumberFormat="1" applyFont="1" applyFill="1" applyAlignment="1">
      <alignment horizontal="left" vertical="center"/>
    </xf>
    <xf numFmtId="171" fontId="26" fillId="36" borderId="25" xfId="1696" applyNumberFormat="1" applyFont="1" applyFill="1" applyBorder="1" applyAlignment="1">
      <alignment horizontal="center" vertical="center"/>
    </xf>
    <xf numFmtId="171" fontId="26" fillId="36" borderId="30" xfId="1696" applyNumberFormat="1" applyFont="1" applyFill="1" applyBorder="1" applyAlignment="1">
      <alignment horizontal="center" vertical="center"/>
    </xf>
    <xf numFmtId="171" fontId="26" fillId="36" borderId="26" xfId="1696" applyNumberFormat="1" applyFont="1" applyFill="1" applyBorder="1" applyAlignment="1">
      <alignment horizontal="center" vertical="center"/>
    </xf>
    <xf numFmtId="171" fontId="26" fillId="36" borderId="28" xfId="1696" applyNumberFormat="1" applyFont="1" applyFill="1" applyBorder="1" applyAlignment="1">
      <alignment horizontal="center" vertical="center"/>
    </xf>
    <xf numFmtId="171" fontId="26" fillId="36" borderId="27" xfId="1696" applyNumberFormat="1" applyFont="1" applyFill="1" applyBorder="1" applyAlignment="1">
      <alignment horizontal="center" vertical="center"/>
    </xf>
    <xf numFmtId="171" fontId="26" fillId="36" borderId="29" xfId="1696" applyNumberFormat="1" applyFont="1" applyFill="1" applyBorder="1" applyAlignment="1">
      <alignment horizontal="center" vertical="center"/>
    </xf>
    <xf numFmtId="0" fontId="19" fillId="36" borderId="21" xfId="1696" applyFont="1" applyFill="1" applyBorder="1" applyAlignment="1">
      <alignment vertical="center"/>
    </xf>
    <xf numFmtId="0" fontId="19" fillId="36" borderId="0" xfId="1696" applyFont="1" applyFill="1" applyAlignment="1">
      <alignment horizontal="center" vertical="top" textRotation="90"/>
    </xf>
    <xf numFmtId="0" fontId="0" fillId="36" borderId="0" xfId="1696" applyFont="1" applyFill="1" applyAlignment="1">
      <alignment horizontal="center" vertical="top" textRotation="90"/>
    </xf>
    <xf numFmtId="0" fontId="19" fillId="36" borderId="13" xfId="1696" applyFont="1" applyFill="1" applyBorder="1" applyAlignment="1">
      <alignment horizontal="center" vertical="top" textRotation="90"/>
    </xf>
    <xf numFmtId="168" fontId="19" fillId="38" borderId="38" xfId="361" applyNumberFormat="1" applyFont="1" applyFill="1" applyBorder="1" applyAlignment="1">
      <alignment horizontal="center" vertical="center"/>
    </xf>
    <xf numFmtId="168" fontId="19" fillId="38" borderId="39" xfId="361" applyNumberFormat="1" applyFont="1" applyFill="1" applyBorder="1" applyAlignment="1">
      <alignment horizontal="center" vertical="center"/>
    </xf>
    <xf numFmtId="168" fontId="19" fillId="38" borderId="31" xfId="361" applyNumberFormat="1" applyFont="1" applyFill="1" applyBorder="1" applyAlignment="1">
      <alignment horizontal="center" vertical="center"/>
    </xf>
    <xf numFmtId="0" fontId="19" fillId="46" borderId="21" xfId="1696" quotePrefix="1" applyFont="1" applyFill="1" applyBorder="1" applyAlignment="1">
      <alignment horizontal="center"/>
    </xf>
    <xf numFmtId="0" fontId="99" fillId="36" borderId="0" xfId="1696" applyFont="1" applyFill="1" applyAlignment="1">
      <alignment horizontal="left" vertical="top"/>
    </xf>
    <xf numFmtId="0" fontId="95" fillId="36" borderId="0" xfId="1696" applyFont="1" applyFill="1" applyAlignment="1">
      <alignment horizontal="left" vertical="top"/>
    </xf>
    <xf numFmtId="0" fontId="30" fillId="36" borderId="0" xfId="1696" applyFont="1" applyFill="1" applyAlignment="1">
      <alignment horizontal="left" vertical="center"/>
    </xf>
    <xf numFmtId="0" fontId="25" fillId="36" borderId="0" xfId="1696" applyFont="1" applyFill="1" applyAlignment="1">
      <alignment horizontal="left"/>
    </xf>
    <xf numFmtId="0" fontId="78" fillId="36" borderId="0" xfId="1696" applyFont="1" applyFill="1" applyAlignment="1">
      <alignment horizontal="left" vertical="center"/>
    </xf>
    <xf numFmtId="0" fontId="9" fillId="36" borderId="0" xfId="1696" applyFont="1" applyFill="1" applyAlignment="1">
      <alignment horizontal="left" vertical="center"/>
    </xf>
    <xf numFmtId="0" fontId="20" fillId="36" borderId="20" xfId="1696" applyFont="1" applyFill="1" applyBorder="1" applyAlignment="1">
      <alignment horizontal="left" vertical="center"/>
    </xf>
    <xf numFmtId="0" fontId="89" fillId="36" borderId="0" xfId="1696" applyFont="1" applyFill="1" applyAlignment="1">
      <alignment horizontal="left" wrapText="1"/>
    </xf>
    <xf numFmtId="3" fontId="19" fillId="36" borderId="21" xfId="1696" applyNumberFormat="1" applyFont="1" applyFill="1" applyBorder="1" applyAlignment="1">
      <alignment horizontal="left" vertical="center"/>
    </xf>
    <xf numFmtId="0" fontId="89" fillId="36" borderId="0" xfId="1696" applyFont="1" applyFill="1" applyAlignment="1">
      <alignment horizontal="left" vertical="top" wrapText="1"/>
    </xf>
    <xf numFmtId="0" fontId="25" fillId="36" borderId="0" xfId="1696" applyFont="1" applyFill="1" applyAlignment="1">
      <alignment horizontal="left" vertical="top" wrapText="1"/>
    </xf>
    <xf numFmtId="0" fontId="25" fillId="36" borderId="13" xfId="1696" applyFont="1" applyFill="1" applyBorder="1" applyAlignment="1">
      <alignment horizontal="left" vertical="top" wrapText="1"/>
    </xf>
    <xf numFmtId="0" fontId="19" fillId="36" borderId="0" xfId="1696" applyFont="1" applyFill="1" applyAlignment="1">
      <alignment horizontal="left" vertical="top"/>
    </xf>
    <xf numFmtId="0" fontId="19" fillId="36" borderId="0" xfId="1696" applyFont="1" applyFill="1" applyAlignment="1">
      <alignment horizontal="left" vertical="top" wrapText="1"/>
    </xf>
    <xf numFmtId="0" fontId="5" fillId="36" borderId="0" xfId="1696" applyFont="1" applyFill="1" applyAlignment="1">
      <alignment horizontal="left" vertical="top"/>
    </xf>
    <xf numFmtId="0" fontId="5" fillId="36" borderId="0" xfId="1696" applyFont="1" applyFill="1" applyAlignment="1">
      <alignment horizontal="left" vertical="center"/>
    </xf>
    <xf numFmtId="0" fontId="5" fillId="36" borderId="0" xfId="1696" applyFont="1" applyFill="1" applyAlignment="1">
      <alignment vertical="center"/>
    </xf>
    <xf numFmtId="3" fontId="19" fillId="36" borderId="20" xfId="1696" applyNumberFormat="1" applyFont="1" applyFill="1" applyBorder="1" applyAlignment="1">
      <alignment horizontal="left" vertical="center"/>
    </xf>
    <xf numFmtId="3" fontId="89" fillId="36" borderId="0" xfId="1696" applyNumberFormat="1" applyFont="1" applyFill="1" applyAlignment="1">
      <alignment horizontal="left" vertical="top"/>
    </xf>
    <xf numFmtId="3" fontId="89" fillId="36" borderId="0" xfId="1696" applyNumberFormat="1" applyFont="1" applyFill="1" applyAlignment="1">
      <alignment horizontal="right" vertical="center"/>
    </xf>
    <xf numFmtId="0" fontId="14" fillId="36" borderId="20" xfId="1696" applyFont="1" applyFill="1" applyBorder="1" applyAlignment="1">
      <alignment horizontal="right" vertical="center"/>
    </xf>
    <xf numFmtId="3" fontId="19" fillId="36" borderId="0" xfId="1696" applyNumberFormat="1" applyFont="1" applyFill="1" applyAlignment="1">
      <alignment horizontal="center" vertical="center"/>
    </xf>
    <xf numFmtId="1" fontId="19" fillId="36" borderId="13" xfId="1696" applyNumberFormat="1" applyFont="1" applyFill="1" applyBorder="1" applyAlignment="1">
      <alignment horizontal="right" vertical="center"/>
    </xf>
    <xf numFmtId="3" fontId="89" fillId="36" borderId="0" xfId="1696" applyNumberFormat="1" applyFont="1" applyFill="1" applyAlignment="1">
      <alignment horizontal="left" vertical="center"/>
    </xf>
    <xf numFmtId="167" fontId="19" fillId="36" borderId="21" xfId="1696" applyNumberFormat="1" applyFont="1" applyFill="1" applyBorder="1" applyAlignment="1">
      <alignment horizontal="right" vertical="center"/>
    </xf>
    <xf numFmtId="3" fontId="25" fillId="36" borderId="0" xfId="1696" applyNumberFormat="1" applyFont="1" applyFill="1" applyAlignment="1">
      <alignment horizontal="left" vertical="center"/>
    </xf>
    <xf numFmtId="167" fontId="19" fillId="36" borderId="21" xfId="361" applyNumberFormat="1" applyFont="1" applyFill="1" applyBorder="1" applyAlignment="1">
      <alignment horizontal="right" vertical="center"/>
    </xf>
    <xf numFmtId="3" fontId="89" fillId="36" borderId="0" xfId="1696" applyNumberFormat="1" applyFont="1" applyFill="1" applyAlignment="1">
      <alignment horizontal="right" vertical="top"/>
    </xf>
    <xf numFmtId="0" fontId="19" fillId="36" borderId="21" xfId="1696" applyFont="1" applyFill="1" applyBorder="1" applyAlignment="1">
      <alignment horizontal="center" vertical="center"/>
    </xf>
    <xf numFmtId="0" fontId="15" fillId="36" borderId="20" xfId="1696" applyFont="1" applyFill="1" applyBorder="1" applyAlignment="1">
      <alignment horizontal="right" vertical="center"/>
    </xf>
    <xf numFmtId="0" fontId="19" fillId="36" borderId="0" xfId="1696" applyFont="1" applyFill="1" applyAlignment="1">
      <alignment horizontal="right" vertical="center"/>
    </xf>
    <xf numFmtId="0" fontId="25" fillId="36" borderId="17" xfId="1696" applyFont="1" applyFill="1" applyBorder="1" applyAlignment="1">
      <alignment vertical="center"/>
    </xf>
    <xf numFmtId="0" fontId="25" fillId="36" borderId="18" xfId="1696" applyFont="1" applyFill="1" applyBorder="1" applyAlignment="1">
      <alignment vertical="center"/>
    </xf>
    <xf numFmtId="0" fontId="25" fillId="36" borderId="19" xfId="1696" applyFont="1" applyFill="1" applyBorder="1" applyAlignment="1">
      <alignment vertical="center"/>
    </xf>
    <xf numFmtId="0" fontId="89" fillId="36" borderId="17" xfId="1696" applyFont="1" applyFill="1" applyBorder="1" applyAlignment="1">
      <alignment vertical="top"/>
    </xf>
    <xf numFmtId="0" fontId="89" fillId="36" borderId="18" xfId="1696" applyFont="1" applyFill="1" applyBorder="1" applyAlignment="1">
      <alignment vertical="top"/>
    </xf>
    <xf numFmtId="0" fontId="89" fillId="36" borderId="19" xfId="1696" applyFont="1" applyFill="1" applyBorder="1" applyAlignment="1">
      <alignment vertical="top"/>
    </xf>
    <xf numFmtId="0" fontId="25" fillId="36" borderId="40" xfId="1696" applyFont="1" applyFill="1" applyBorder="1" applyAlignment="1">
      <alignment horizontal="left" vertical="center"/>
    </xf>
    <xf numFmtId="0" fontId="25" fillId="36" borderId="41" xfId="1696" applyFont="1" applyFill="1" applyBorder="1" applyAlignment="1">
      <alignment horizontal="left" vertical="center"/>
    </xf>
    <xf numFmtId="0" fontId="25" fillId="36" borderId="42" xfId="1696" applyFont="1" applyFill="1" applyBorder="1" applyAlignment="1">
      <alignment horizontal="left" vertical="center"/>
    </xf>
    <xf numFmtId="0" fontId="22" fillId="34" borderId="0" xfId="1696" applyFont="1" applyFill="1" applyAlignment="1">
      <alignment horizontal="left" vertical="center"/>
    </xf>
    <xf numFmtId="0" fontId="14" fillId="36" borderId="0" xfId="1696" applyFont="1" applyFill="1" applyAlignment="1">
      <alignment horizontal="right" vertical="center"/>
    </xf>
    <xf numFmtId="0" fontId="89" fillId="36" borderId="0" xfId="1696" applyFont="1" applyFill="1" applyAlignment="1">
      <alignment vertical="top" wrapText="1"/>
    </xf>
    <xf numFmtId="2" fontId="19" fillId="36" borderId="21" xfId="1696" applyNumberFormat="1" applyFont="1" applyFill="1" applyBorder="1" applyAlignment="1">
      <alignment horizontal="left" vertical="center"/>
    </xf>
    <xf numFmtId="2" fontId="19" fillId="36" borderId="17" xfId="1696" applyNumberFormat="1" applyFont="1" applyFill="1" applyBorder="1" applyAlignment="1">
      <alignment horizontal="left" vertical="center"/>
    </xf>
    <xf numFmtId="2" fontId="19" fillId="36" borderId="18" xfId="1696" applyNumberFormat="1" applyFont="1" applyFill="1" applyBorder="1" applyAlignment="1">
      <alignment horizontal="left" vertical="center"/>
    </xf>
    <xf numFmtId="2" fontId="19" fillId="36" borderId="19" xfId="1696" applyNumberFormat="1" applyFont="1" applyFill="1" applyBorder="1" applyAlignment="1">
      <alignment horizontal="left" vertical="center"/>
    </xf>
    <xf numFmtId="3" fontId="19" fillId="36" borderId="21" xfId="1696" applyNumberFormat="1" applyFont="1" applyFill="1" applyBorder="1" applyAlignment="1">
      <alignment vertical="center"/>
    </xf>
    <xf numFmtId="0" fontId="15" fillId="36" borderId="20" xfId="1696" applyFont="1" applyFill="1" applyBorder="1" applyAlignment="1">
      <alignment vertical="center"/>
    </xf>
    <xf numFmtId="0" fontId="13" fillId="36" borderId="0" xfId="1696" applyFont="1" applyFill="1" applyAlignment="1">
      <alignment horizontal="right" vertical="center"/>
    </xf>
    <xf numFmtId="0" fontId="19" fillId="38" borderId="12" xfId="1696" applyFont="1" applyFill="1" applyBorder="1" applyAlignment="1">
      <alignment horizontal="center" vertical="center"/>
    </xf>
    <xf numFmtId="3" fontId="19" fillId="36" borderId="20" xfId="1696" applyNumberFormat="1" applyFont="1" applyFill="1" applyBorder="1" applyAlignment="1">
      <alignment horizontal="center" vertical="center"/>
    </xf>
    <xf numFmtId="168" fontId="19" fillId="36" borderId="20" xfId="361" applyNumberFormat="1" applyFont="1" applyFill="1" applyBorder="1" applyAlignment="1">
      <alignment horizontal="center" vertical="center"/>
    </xf>
    <xf numFmtId="168" fontId="19" fillId="36" borderId="20" xfId="1696" applyNumberFormat="1" applyFont="1" applyFill="1" applyBorder="1" applyAlignment="1">
      <alignment horizontal="center" vertical="center"/>
    </xf>
    <xf numFmtId="3" fontId="19" fillId="36" borderId="21" xfId="1696" applyNumberFormat="1" applyFont="1" applyFill="1" applyBorder="1" applyAlignment="1">
      <alignment horizontal="center" vertical="center"/>
    </xf>
    <xf numFmtId="168" fontId="19" fillId="36" borderId="21" xfId="1696" applyNumberFormat="1" applyFont="1" applyFill="1" applyBorder="1" applyAlignment="1">
      <alignment horizontal="center" vertical="center"/>
    </xf>
    <xf numFmtId="168" fontId="19" fillId="36" borderId="20" xfId="1696" applyNumberFormat="1" applyFont="1" applyFill="1" applyBorder="1" applyAlignment="1">
      <alignment horizontal="right" vertical="center"/>
    </xf>
    <xf numFmtId="0" fontId="20" fillId="36" borderId="20" xfId="1696" applyFont="1" applyFill="1" applyBorder="1" applyAlignment="1">
      <alignment vertical="center"/>
    </xf>
    <xf numFmtId="10" fontId="19" fillId="36" borderId="20" xfId="361" applyNumberFormat="1" applyFont="1" applyFill="1" applyBorder="1" applyAlignment="1">
      <alignment horizontal="right" vertical="center"/>
    </xf>
    <xf numFmtId="10" fontId="19" fillId="36" borderId="21" xfId="361" applyNumberFormat="1" applyFont="1" applyFill="1" applyBorder="1" applyAlignment="1">
      <alignment horizontal="right" vertical="center"/>
    </xf>
  </cellXfs>
  <cellStyles count="1697">
    <cellStyle name="20 % - Akzent1" xfId="758" xr:uid="{00000000-0005-0000-0000-0000F7020000}"/>
    <cellStyle name="20 % - Akzent1 2" xfId="783" xr:uid="{00000000-0005-0000-0000-000010030000}"/>
    <cellStyle name="20 % - Akzent1 2 2" xfId="1077" xr:uid="{00000000-0005-0000-0000-000036040000}"/>
    <cellStyle name="20 % - Akzent1 2 2 2" xfId="1641" xr:uid="{00000000-0005-0000-0000-00006A060000}"/>
    <cellStyle name="20 % - Akzent1 2 3" xfId="1364" xr:uid="{00000000-0005-0000-0000-000055050000}"/>
    <cellStyle name="20 % - Akzent1 3" xfId="798" xr:uid="{00000000-0005-0000-0000-00001F030000}"/>
    <cellStyle name="20 % - Akzent1 3 2" xfId="1092" xr:uid="{00000000-0005-0000-0000-000045040000}"/>
    <cellStyle name="20 % - Akzent1 3 2 2" xfId="1656" xr:uid="{00000000-0005-0000-0000-000079060000}"/>
    <cellStyle name="20 % - Akzent1 3 3" xfId="1379" xr:uid="{00000000-0005-0000-0000-000064050000}"/>
    <cellStyle name="20 % - Akzent1 4" xfId="812" xr:uid="{00000000-0005-0000-0000-00002D030000}"/>
    <cellStyle name="20 % - Akzent1 4 2" xfId="1106" xr:uid="{00000000-0005-0000-0000-000053040000}"/>
    <cellStyle name="20 % - Akzent1 4 2 2" xfId="1670" xr:uid="{00000000-0005-0000-0000-000087060000}"/>
    <cellStyle name="20 % - Akzent1 4 3" xfId="1393" xr:uid="{00000000-0005-0000-0000-000072050000}"/>
    <cellStyle name="20 % - Akzent1 5" xfId="835" xr:uid="{00000000-0005-0000-0000-000044030000}"/>
    <cellStyle name="20 % - Akzent1 5 2" xfId="1409" xr:uid="{00000000-0005-0000-0000-000082050000}"/>
    <cellStyle name="20 % - Akzent1 6" xfId="1346" xr:uid="{00000000-0005-0000-0000-000043050000}"/>
    <cellStyle name="20 % - Akzent2" xfId="761" xr:uid="{00000000-0005-0000-0000-0000FA020000}"/>
    <cellStyle name="20 % - Akzent2 2" xfId="785" xr:uid="{00000000-0005-0000-0000-000012030000}"/>
    <cellStyle name="20 % - Akzent2 2 2" xfId="1079" xr:uid="{00000000-0005-0000-0000-000038040000}"/>
    <cellStyle name="20 % - Akzent2 2 2 2" xfId="1643" xr:uid="{00000000-0005-0000-0000-00006C060000}"/>
    <cellStyle name="20 % - Akzent2 2 3" xfId="1366" xr:uid="{00000000-0005-0000-0000-000057050000}"/>
    <cellStyle name="20 % - Akzent2 3" xfId="800" xr:uid="{00000000-0005-0000-0000-000021030000}"/>
    <cellStyle name="20 % - Akzent2 3 2" xfId="1094" xr:uid="{00000000-0005-0000-0000-000047040000}"/>
    <cellStyle name="20 % - Akzent2 3 2 2" xfId="1658" xr:uid="{00000000-0005-0000-0000-00007B060000}"/>
    <cellStyle name="20 % - Akzent2 3 3" xfId="1381" xr:uid="{00000000-0005-0000-0000-000066050000}"/>
    <cellStyle name="20 % - Akzent2 4" xfId="814" xr:uid="{00000000-0005-0000-0000-00002F030000}"/>
    <cellStyle name="20 % - Akzent2 4 2" xfId="1108" xr:uid="{00000000-0005-0000-0000-000055040000}"/>
    <cellStyle name="20 % - Akzent2 4 2 2" xfId="1672" xr:uid="{00000000-0005-0000-0000-000089060000}"/>
    <cellStyle name="20 % - Akzent2 4 3" xfId="1395" xr:uid="{00000000-0005-0000-0000-000074050000}"/>
    <cellStyle name="20 % - Akzent2 5" xfId="837" xr:uid="{00000000-0005-0000-0000-000046030000}"/>
    <cellStyle name="20 % - Akzent2 5 2" xfId="1411" xr:uid="{00000000-0005-0000-0000-000084050000}"/>
    <cellStyle name="20 % - Akzent2 6" xfId="1348" xr:uid="{00000000-0005-0000-0000-000045050000}"/>
    <cellStyle name="20 % - Akzent3" xfId="764" xr:uid="{00000000-0005-0000-0000-0000FD020000}"/>
    <cellStyle name="20 % - Akzent3 2" xfId="787" xr:uid="{00000000-0005-0000-0000-000014030000}"/>
    <cellStyle name="20 % - Akzent3 2 2" xfId="1081" xr:uid="{00000000-0005-0000-0000-00003A040000}"/>
    <cellStyle name="20 % - Akzent3 2 2 2" xfId="1645" xr:uid="{00000000-0005-0000-0000-00006E060000}"/>
    <cellStyle name="20 % - Akzent3 2 3" xfId="1368" xr:uid="{00000000-0005-0000-0000-000059050000}"/>
    <cellStyle name="20 % - Akzent3 3" xfId="802" xr:uid="{00000000-0005-0000-0000-000023030000}"/>
    <cellStyle name="20 % - Akzent3 3 2" xfId="1096" xr:uid="{00000000-0005-0000-0000-000049040000}"/>
    <cellStyle name="20 % - Akzent3 3 2 2" xfId="1660" xr:uid="{00000000-0005-0000-0000-00007D060000}"/>
    <cellStyle name="20 % - Akzent3 3 3" xfId="1383" xr:uid="{00000000-0005-0000-0000-000068050000}"/>
    <cellStyle name="20 % - Akzent3 4" xfId="816" xr:uid="{00000000-0005-0000-0000-000031030000}"/>
    <cellStyle name="20 % - Akzent3 4 2" xfId="1110" xr:uid="{00000000-0005-0000-0000-000057040000}"/>
    <cellStyle name="20 % - Akzent3 4 2 2" xfId="1674" xr:uid="{00000000-0005-0000-0000-00008B060000}"/>
    <cellStyle name="20 % - Akzent3 4 3" xfId="1397" xr:uid="{00000000-0005-0000-0000-000076050000}"/>
    <cellStyle name="20 % - Akzent3 5" xfId="839" xr:uid="{00000000-0005-0000-0000-000048030000}"/>
    <cellStyle name="20 % - Akzent3 5 2" xfId="1413" xr:uid="{00000000-0005-0000-0000-000086050000}"/>
    <cellStyle name="20 % - Akzent3 6" xfId="1350" xr:uid="{00000000-0005-0000-0000-000047050000}"/>
    <cellStyle name="20 % - Akzent4" xfId="768" xr:uid="{00000000-0005-0000-0000-000001030000}"/>
    <cellStyle name="20 % - Akzent4 2" xfId="789" xr:uid="{00000000-0005-0000-0000-000016030000}"/>
    <cellStyle name="20 % - Akzent4 2 2" xfId="1083" xr:uid="{00000000-0005-0000-0000-00003C040000}"/>
    <cellStyle name="20 % - Akzent4 2 2 2" xfId="1647" xr:uid="{00000000-0005-0000-0000-000070060000}"/>
    <cellStyle name="20 % - Akzent4 2 3" xfId="1370" xr:uid="{00000000-0005-0000-0000-00005B050000}"/>
    <cellStyle name="20 % - Akzent4 3" xfId="804" xr:uid="{00000000-0005-0000-0000-000025030000}"/>
    <cellStyle name="20 % - Akzent4 3 2" xfId="1098" xr:uid="{00000000-0005-0000-0000-00004B040000}"/>
    <cellStyle name="20 % - Akzent4 3 2 2" xfId="1662" xr:uid="{00000000-0005-0000-0000-00007F060000}"/>
    <cellStyle name="20 % - Akzent4 3 3" xfId="1385" xr:uid="{00000000-0005-0000-0000-00006A050000}"/>
    <cellStyle name="20 % - Akzent4 4" xfId="818" xr:uid="{00000000-0005-0000-0000-000033030000}"/>
    <cellStyle name="20 % - Akzent4 4 2" xfId="1112" xr:uid="{00000000-0005-0000-0000-000059040000}"/>
    <cellStyle name="20 % - Akzent4 4 2 2" xfId="1676" xr:uid="{00000000-0005-0000-0000-00008D060000}"/>
    <cellStyle name="20 % - Akzent4 4 3" xfId="1399" xr:uid="{00000000-0005-0000-0000-000078050000}"/>
    <cellStyle name="20 % - Akzent4 5" xfId="841" xr:uid="{00000000-0005-0000-0000-00004A030000}"/>
    <cellStyle name="20 % - Akzent4 5 2" xfId="1415" xr:uid="{00000000-0005-0000-0000-000088050000}"/>
    <cellStyle name="20 % - Akzent4 6" xfId="1352" xr:uid="{00000000-0005-0000-0000-000049050000}"/>
    <cellStyle name="20 % - Akzent5" xfId="771" xr:uid="{00000000-0005-0000-0000-000004030000}"/>
    <cellStyle name="20 % - Akzent5 2" xfId="791" xr:uid="{00000000-0005-0000-0000-000018030000}"/>
    <cellStyle name="20 % - Akzent5 2 2" xfId="1085" xr:uid="{00000000-0005-0000-0000-00003E040000}"/>
    <cellStyle name="20 % - Akzent5 2 2 2" xfId="1649" xr:uid="{00000000-0005-0000-0000-000072060000}"/>
    <cellStyle name="20 % - Akzent5 2 3" xfId="1372" xr:uid="{00000000-0005-0000-0000-00005D050000}"/>
    <cellStyle name="20 % - Akzent5 3" xfId="806" xr:uid="{00000000-0005-0000-0000-000027030000}"/>
    <cellStyle name="20 % - Akzent5 3 2" xfId="1100" xr:uid="{00000000-0005-0000-0000-00004D040000}"/>
    <cellStyle name="20 % - Akzent5 3 2 2" xfId="1664" xr:uid="{00000000-0005-0000-0000-000081060000}"/>
    <cellStyle name="20 % - Akzent5 3 3" xfId="1387" xr:uid="{00000000-0005-0000-0000-00006C050000}"/>
    <cellStyle name="20 % - Akzent5 4" xfId="820" xr:uid="{00000000-0005-0000-0000-000035030000}"/>
    <cellStyle name="20 % - Akzent5 4 2" xfId="1114" xr:uid="{00000000-0005-0000-0000-00005B040000}"/>
    <cellStyle name="20 % - Akzent5 4 2 2" xfId="1678" xr:uid="{00000000-0005-0000-0000-00008F060000}"/>
    <cellStyle name="20 % - Akzent5 4 3" xfId="1401" xr:uid="{00000000-0005-0000-0000-00007A050000}"/>
    <cellStyle name="20 % - Akzent5 5" xfId="843" xr:uid="{00000000-0005-0000-0000-00004C030000}"/>
    <cellStyle name="20 % - Akzent5 5 2" xfId="1417" xr:uid="{00000000-0005-0000-0000-00008A050000}"/>
    <cellStyle name="20 % - Akzent5 6" xfId="1354" xr:uid="{00000000-0005-0000-0000-00004B050000}"/>
    <cellStyle name="20 % - Akzent6" xfId="61" xr:uid="{00000000-0005-0000-0000-00003D000000}"/>
    <cellStyle name="20 % - Akzent6 2" xfId="494" xr:uid="{00000000-0005-0000-0000-0000EF010000}"/>
    <cellStyle name="20 % - Akzent6 2 2" xfId="581" xr:uid="{00000000-0005-0000-0000-000046020000}"/>
    <cellStyle name="20 % - Akzent6 2 2 2" xfId="959" xr:uid="{00000000-0005-0000-0000-0000C0030000}"/>
    <cellStyle name="20 % - Akzent6 2 2 2 2" xfId="1529" xr:uid="{00000000-0005-0000-0000-0000FA050000}"/>
    <cellStyle name="20 % - Akzent6 2 2 3" xfId="1238" xr:uid="{00000000-0005-0000-0000-0000D7040000}"/>
    <cellStyle name="20 % - Akzent6 2 3" xfId="904" xr:uid="{00000000-0005-0000-0000-000089030000}"/>
    <cellStyle name="20 % - Akzent6 2 3 2" xfId="1474" xr:uid="{00000000-0005-0000-0000-0000C3050000}"/>
    <cellStyle name="20 % - Akzent6 2 4" xfId="1180" xr:uid="{00000000-0005-0000-0000-00009D040000}"/>
    <cellStyle name="20 % - Akzent6 3" xfId="580" xr:uid="{00000000-0005-0000-0000-000045020000}"/>
    <cellStyle name="20 % - Akzent6 3 2" xfId="958" xr:uid="{00000000-0005-0000-0000-0000BF030000}"/>
    <cellStyle name="20 % - Akzent6 3 2 2" xfId="1528" xr:uid="{00000000-0005-0000-0000-0000F9050000}"/>
    <cellStyle name="20 % - Akzent6 3 3" xfId="1237" xr:uid="{00000000-0005-0000-0000-0000D6040000}"/>
    <cellStyle name="20 % - Akzent6 4" xfId="777" xr:uid="{00000000-0005-0000-0000-00000A030000}"/>
    <cellStyle name="20 % - Akzent6 4 2" xfId="1072" xr:uid="{00000000-0005-0000-0000-000031040000}"/>
    <cellStyle name="20 % - Akzent6 4 2 2" xfId="1636" xr:uid="{00000000-0005-0000-0000-000065060000}"/>
    <cellStyle name="20 % - Akzent6 4 3" xfId="1359" xr:uid="{00000000-0005-0000-0000-000050050000}"/>
    <cellStyle name="20 % - Akzent6 5" xfId="793" xr:uid="{00000000-0005-0000-0000-00001A030000}"/>
    <cellStyle name="20 % - Akzent6 5 2" xfId="1087" xr:uid="{00000000-0005-0000-0000-000040040000}"/>
    <cellStyle name="20 % - Akzent6 5 2 2" xfId="1651" xr:uid="{00000000-0005-0000-0000-000074060000}"/>
    <cellStyle name="20 % - Akzent6 5 3" xfId="1374" xr:uid="{00000000-0005-0000-0000-00005F050000}"/>
    <cellStyle name="20 % - Akzent6 6" xfId="808" xr:uid="{00000000-0005-0000-0000-000029030000}"/>
    <cellStyle name="20 % - Akzent6 6 2" xfId="1102" xr:uid="{00000000-0005-0000-0000-00004F040000}"/>
    <cellStyle name="20 % - Akzent6 6 2 2" xfId="1666" xr:uid="{00000000-0005-0000-0000-000083060000}"/>
    <cellStyle name="20 % - Akzent6 6 3" xfId="1389" xr:uid="{00000000-0005-0000-0000-00006E050000}"/>
    <cellStyle name="20 % - Akzent6 7" xfId="822" xr:uid="{00000000-0005-0000-0000-000037030000}"/>
    <cellStyle name="20 % - Akzent6 7 2" xfId="1116" xr:uid="{00000000-0005-0000-0000-00005D040000}"/>
    <cellStyle name="20 % - Akzent6 7 2 2" xfId="1680" xr:uid="{00000000-0005-0000-0000-000091060000}"/>
    <cellStyle name="20 % - Akzent6 7 3" xfId="1403" xr:uid="{00000000-0005-0000-0000-00007C050000}"/>
    <cellStyle name="20 % - Akzent6 8" xfId="845" xr:uid="{00000000-0005-0000-0000-00004E030000}"/>
    <cellStyle name="20 % - Akzent6 8 2" xfId="1419" xr:uid="{00000000-0005-0000-0000-00008C050000}"/>
    <cellStyle name="20 % - Akzent6 9" xfId="1147" xr:uid="{00000000-0005-0000-0000-00007C040000}"/>
    <cellStyle name="20% - Akzent1 2" xfId="6" xr:uid="{00000000-0005-0000-0000-000006000000}"/>
    <cellStyle name="20% - Akzent1 2 2" xfId="7" xr:uid="{00000000-0005-0000-0000-000007000000}"/>
    <cellStyle name="20% - Akzent1 2 2 2" xfId="507" xr:uid="{00000000-0005-0000-0000-0000FC010000}"/>
    <cellStyle name="20% - Akzent1 2 2 2 2" xfId="584" xr:uid="{00000000-0005-0000-0000-000049020000}"/>
    <cellStyle name="20% - Akzent1 2 2 2 2 2" xfId="962" xr:uid="{00000000-0005-0000-0000-0000C3030000}"/>
    <cellStyle name="20% - Akzent1 2 2 2 2 2 2" xfId="1532" xr:uid="{00000000-0005-0000-0000-0000FD050000}"/>
    <cellStyle name="20% - Akzent1 2 2 2 2 3" xfId="1241" xr:uid="{00000000-0005-0000-0000-0000DA040000}"/>
    <cellStyle name="20% - Akzent1 2 2 2 3" xfId="909" xr:uid="{00000000-0005-0000-0000-00008E030000}"/>
    <cellStyle name="20% - Akzent1 2 2 2 3 2" xfId="1479" xr:uid="{00000000-0005-0000-0000-0000C8050000}"/>
    <cellStyle name="20% - Akzent1 2 2 2 4" xfId="1187" xr:uid="{00000000-0005-0000-0000-0000A4040000}"/>
    <cellStyle name="20% - Akzent1 2 2 3" xfId="583" xr:uid="{00000000-0005-0000-0000-000048020000}"/>
    <cellStyle name="20% - Akzent1 2 2 3 2" xfId="961" xr:uid="{00000000-0005-0000-0000-0000C2030000}"/>
    <cellStyle name="20% - Akzent1 2 2 3 2 2" xfId="1531" xr:uid="{00000000-0005-0000-0000-0000FC050000}"/>
    <cellStyle name="20% - Akzent1 2 2 3 3" xfId="1240" xr:uid="{00000000-0005-0000-0000-0000D9040000}"/>
    <cellStyle name="20% - Akzent1 2 2 4" xfId="849" xr:uid="{00000000-0005-0000-0000-000052030000}"/>
    <cellStyle name="20% - Akzent1 2 2 4 2" xfId="1423" xr:uid="{00000000-0005-0000-0000-000090050000}"/>
    <cellStyle name="20% - Akzent1 2 2 5" xfId="1128" xr:uid="{00000000-0005-0000-0000-000069040000}"/>
    <cellStyle name="20% - Akzent1 2 3" xfId="506" xr:uid="{00000000-0005-0000-0000-0000FB010000}"/>
    <cellStyle name="20% - Akzent1 2 3 2" xfId="585" xr:uid="{00000000-0005-0000-0000-00004A020000}"/>
    <cellStyle name="20% - Akzent1 2 3 2 2" xfId="963" xr:uid="{00000000-0005-0000-0000-0000C4030000}"/>
    <cellStyle name="20% - Akzent1 2 3 2 2 2" xfId="1533" xr:uid="{00000000-0005-0000-0000-0000FE050000}"/>
    <cellStyle name="20% - Akzent1 2 3 2 3" xfId="1242" xr:uid="{00000000-0005-0000-0000-0000DB040000}"/>
    <cellStyle name="20% - Akzent1 2 3 3" xfId="908" xr:uid="{00000000-0005-0000-0000-00008D030000}"/>
    <cellStyle name="20% - Akzent1 2 3 3 2" xfId="1478" xr:uid="{00000000-0005-0000-0000-0000C7050000}"/>
    <cellStyle name="20% - Akzent1 2 3 4" xfId="1186" xr:uid="{00000000-0005-0000-0000-0000A3040000}"/>
    <cellStyle name="20% - Akzent1 2 4" xfId="582" xr:uid="{00000000-0005-0000-0000-000047020000}"/>
    <cellStyle name="20% - Akzent1 2 4 2" xfId="960" xr:uid="{00000000-0005-0000-0000-0000C1030000}"/>
    <cellStyle name="20% - Akzent1 2 4 2 2" xfId="1530" xr:uid="{00000000-0005-0000-0000-0000FB050000}"/>
    <cellStyle name="20% - Akzent1 2 4 3" xfId="1239" xr:uid="{00000000-0005-0000-0000-0000D8040000}"/>
    <cellStyle name="20% - Akzent1 2 5" xfId="848" xr:uid="{00000000-0005-0000-0000-000051030000}"/>
    <cellStyle name="20% - Akzent1 2 5 2" xfId="1422" xr:uid="{00000000-0005-0000-0000-00008F050000}"/>
    <cellStyle name="20% - Akzent1 2 6" xfId="1127" xr:uid="{00000000-0005-0000-0000-000068040000}"/>
    <cellStyle name="20% - Akzent1 3" xfId="8" xr:uid="{00000000-0005-0000-0000-000008000000}"/>
    <cellStyle name="20% - Akzent1 3 2" xfId="9" xr:uid="{00000000-0005-0000-0000-000009000000}"/>
    <cellStyle name="20% - Akzent1 3 2 2" xfId="509" xr:uid="{00000000-0005-0000-0000-0000FE010000}"/>
    <cellStyle name="20% - Akzent1 3 2 2 2" xfId="588" xr:uid="{00000000-0005-0000-0000-00004D020000}"/>
    <cellStyle name="20% - Akzent1 3 2 2 2 2" xfId="966" xr:uid="{00000000-0005-0000-0000-0000C7030000}"/>
    <cellStyle name="20% - Akzent1 3 2 2 2 2 2" xfId="1536" xr:uid="{00000000-0005-0000-0000-000001060000}"/>
    <cellStyle name="20% - Akzent1 3 2 2 2 3" xfId="1245" xr:uid="{00000000-0005-0000-0000-0000DE040000}"/>
    <cellStyle name="20% - Akzent1 3 2 2 3" xfId="911" xr:uid="{00000000-0005-0000-0000-000090030000}"/>
    <cellStyle name="20% - Akzent1 3 2 2 3 2" xfId="1481" xr:uid="{00000000-0005-0000-0000-0000CA050000}"/>
    <cellStyle name="20% - Akzent1 3 2 2 4" xfId="1189" xr:uid="{00000000-0005-0000-0000-0000A6040000}"/>
    <cellStyle name="20% - Akzent1 3 2 3" xfId="587" xr:uid="{00000000-0005-0000-0000-00004C020000}"/>
    <cellStyle name="20% - Akzent1 3 2 3 2" xfId="965" xr:uid="{00000000-0005-0000-0000-0000C6030000}"/>
    <cellStyle name="20% - Akzent1 3 2 3 2 2" xfId="1535" xr:uid="{00000000-0005-0000-0000-000000060000}"/>
    <cellStyle name="20% - Akzent1 3 2 3 3" xfId="1244" xr:uid="{00000000-0005-0000-0000-0000DD040000}"/>
    <cellStyle name="20% - Akzent1 3 2 4" xfId="851" xr:uid="{00000000-0005-0000-0000-000054030000}"/>
    <cellStyle name="20% - Akzent1 3 2 4 2" xfId="1425" xr:uid="{00000000-0005-0000-0000-000092050000}"/>
    <cellStyle name="20% - Akzent1 3 2 5" xfId="1130" xr:uid="{00000000-0005-0000-0000-00006B040000}"/>
    <cellStyle name="20% - Akzent1 3 3" xfId="508" xr:uid="{00000000-0005-0000-0000-0000FD010000}"/>
    <cellStyle name="20% - Akzent1 3 3 2" xfId="589" xr:uid="{00000000-0005-0000-0000-00004E020000}"/>
    <cellStyle name="20% - Akzent1 3 3 2 2" xfId="967" xr:uid="{00000000-0005-0000-0000-0000C8030000}"/>
    <cellStyle name="20% - Akzent1 3 3 2 2 2" xfId="1537" xr:uid="{00000000-0005-0000-0000-000002060000}"/>
    <cellStyle name="20% - Akzent1 3 3 2 3" xfId="1246" xr:uid="{00000000-0005-0000-0000-0000DF040000}"/>
    <cellStyle name="20% - Akzent1 3 3 3" xfId="910" xr:uid="{00000000-0005-0000-0000-00008F030000}"/>
    <cellStyle name="20% - Akzent1 3 3 3 2" xfId="1480" xr:uid="{00000000-0005-0000-0000-0000C9050000}"/>
    <cellStyle name="20% - Akzent1 3 3 4" xfId="1188" xr:uid="{00000000-0005-0000-0000-0000A5040000}"/>
    <cellStyle name="20% - Akzent1 3 4" xfId="586" xr:uid="{00000000-0005-0000-0000-00004B020000}"/>
    <cellStyle name="20% - Akzent1 3 4 2" xfId="964" xr:uid="{00000000-0005-0000-0000-0000C5030000}"/>
    <cellStyle name="20% - Akzent1 3 4 2 2" xfId="1534" xr:uid="{00000000-0005-0000-0000-0000FF050000}"/>
    <cellStyle name="20% - Akzent1 3 4 3" xfId="1243" xr:uid="{00000000-0005-0000-0000-0000DC040000}"/>
    <cellStyle name="20% - Akzent1 3 5" xfId="850" xr:uid="{00000000-0005-0000-0000-000053030000}"/>
    <cellStyle name="20% - Akzent1 3 5 2" xfId="1424" xr:uid="{00000000-0005-0000-0000-000091050000}"/>
    <cellStyle name="20% - Akzent1 3 6" xfId="1129" xr:uid="{00000000-0005-0000-0000-00006A040000}"/>
    <cellStyle name="20% - Akzent1 4" xfId="10" xr:uid="{00000000-0005-0000-0000-00000A000000}"/>
    <cellStyle name="20% - Akzent1 4 2" xfId="11" xr:uid="{00000000-0005-0000-0000-00000B000000}"/>
    <cellStyle name="20% - Akzent1 5" xfId="12" xr:uid="{00000000-0005-0000-0000-00000C000000}"/>
    <cellStyle name="20% - Akzent1 5 2" xfId="13" xr:uid="{00000000-0005-0000-0000-00000D000000}"/>
    <cellStyle name="20% - Akzent1 6" xfId="14" xr:uid="{00000000-0005-0000-0000-00000E000000}"/>
    <cellStyle name="20% - Akzent1 6 2" xfId="15" xr:uid="{00000000-0005-0000-0000-00000F000000}"/>
    <cellStyle name="20% - Akzent1 7" xfId="16" xr:uid="{00000000-0005-0000-0000-000010000000}"/>
    <cellStyle name="20% - Akzent2 2" xfId="17" xr:uid="{00000000-0005-0000-0000-000011000000}"/>
    <cellStyle name="20% - Akzent2 2 2" xfId="18" xr:uid="{00000000-0005-0000-0000-000012000000}"/>
    <cellStyle name="20% - Akzent2 2 2 2" xfId="511" xr:uid="{00000000-0005-0000-0000-000000020000}"/>
    <cellStyle name="20% - Akzent2 2 2 2 2" xfId="592" xr:uid="{00000000-0005-0000-0000-000051020000}"/>
    <cellStyle name="20% - Akzent2 2 2 2 2 2" xfId="970" xr:uid="{00000000-0005-0000-0000-0000CB030000}"/>
    <cellStyle name="20% - Akzent2 2 2 2 2 2 2" xfId="1540" xr:uid="{00000000-0005-0000-0000-000005060000}"/>
    <cellStyle name="20% - Akzent2 2 2 2 2 3" xfId="1249" xr:uid="{00000000-0005-0000-0000-0000E2040000}"/>
    <cellStyle name="20% - Akzent2 2 2 2 3" xfId="913" xr:uid="{00000000-0005-0000-0000-000092030000}"/>
    <cellStyle name="20% - Akzent2 2 2 2 3 2" xfId="1483" xr:uid="{00000000-0005-0000-0000-0000CC050000}"/>
    <cellStyle name="20% - Akzent2 2 2 2 4" xfId="1191" xr:uid="{00000000-0005-0000-0000-0000A8040000}"/>
    <cellStyle name="20% - Akzent2 2 2 3" xfId="591" xr:uid="{00000000-0005-0000-0000-000050020000}"/>
    <cellStyle name="20% - Akzent2 2 2 3 2" xfId="969" xr:uid="{00000000-0005-0000-0000-0000CA030000}"/>
    <cellStyle name="20% - Akzent2 2 2 3 2 2" xfId="1539" xr:uid="{00000000-0005-0000-0000-000004060000}"/>
    <cellStyle name="20% - Akzent2 2 2 3 3" xfId="1248" xr:uid="{00000000-0005-0000-0000-0000E1040000}"/>
    <cellStyle name="20% - Akzent2 2 2 4" xfId="853" xr:uid="{00000000-0005-0000-0000-000056030000}"/>
    <cellStyle name="20% - Akzent2 2 2 4 2" xfId="1427" xr:uid="{00000000-0005-0000-0000-000094050000}"/>
    <cellStyle name="20% - Akzent2 2 2 5" xfId="1132" xr:uid="{00000000-0005-0000-0000-00006D040000}"/>
    <cellStyle name="20% - Akzent2 2 3" xfId="510" xr:uid="{00000000-0005-0000-0000-0000FF010000}"/>
    <cellStyle name="20% - Akzent2 2 3 2" xfId="593" xr:uid="{00000000-0005-0000-0000-000052020000}"/>
    <cellStyle name="20% - Akzent2 2 3 2 2" xfId="971" xr:uid="{00000000-0005-0000-0000-0000CC030000}"/>
    <cellStyle name="20% - Akzent2 2 3 2 2 2" xfId="1541" xr:uid="{00000000-0005-0000-0000-000006060000}"/>
    <cellStyle name="20% - Akzent2 2 3 2 3" xfId="1250" xr:uid="{00000000-0005-0000-0000-0000E3040000}"/>
    <cellStyle name="20% - Akzent2 2 3 3" xfId="912" xr:uid="{00000000-0005-0000-0000-000091030000}"/>
    <cellStyle name="20% - Akzent2 2 3 3 2" xfId="1482" xr:uid="{00000000-0005-0000-0000-0000CB050000}"/>
    <cellStyle name="20% - Akzent2 2 3 4" xfId="1190" xr:uid="{00000000-0005-0000-0000-0000A7040000}"/>
    <cellStyle name="20% - Akzent2 2 4" xfId="590" xr:uid="{00000000-0005-0000-0000-00004F020000}"/>
    <cellStyle name="20% - Akzent2 2 4 2" xfId="968" xr:uid="{00000000-0005-0000-0000-0000C9030000}"/>
    <cellStyle name="20% - Akzent2 2 4 2 2" xfId="1538" xr:uid="{00000000-0005-0000-0000-000003060000}"/>
    <cellStyle name="20% - Akzent2 2 4 3" xfId="1247" xr:uid="{00000000-0005-0000-0000-0000E0040000}"/>
    <cellStyle name="20% - Akzent2 2 5" xfId="852" xr:uid="{00000000-0005-0000-0000-000055030000}"/>
    <cellStyle name="20% - Akzent2 2 5 2" xfId="1426" xr:uid="{00000000-0005-0000-0000-000093050000}"/>
    <cellStyle name="20% - Akzent2 2 6" xfId="1131" xr:uid="{00000000-0005-0000-0000-00006C040000}"/>
    <cellStyle name="20% - Akzent2 3" xfId="19" xr:uid="{00000000-0005-0000-0000-000013000000}"/>
    <cellStyle name="20% - Akzent2 3 2" xfId="20" xr:uid="{00000000-0005-0000-0000-000014000000}"/>
    <cellStyle name="20% - Akzent2 3 2 2" xfId="513" xr:uid="{00000000-0005-0000-0000-000002020000}"/>
    <cellStyle name="20% - Akzent2 3 2 2 2" xfId="596" xr:uid="{00000000-0005-0000-0000-000055020000}"/>
    <cellStyle name="20% - Akzent2 3 2 2 2 2" xfId="974" xr:uid="{00000000-0005-0000-0000-0000CF030000}"/>
    <cellStyle name="20% - Akzent2 3 2 2 2 2 2" xfId="1544" xr:uid="{00000000-0005-0000-0000-000009060000}"/>
    <cellStyle name="20% - Akzent2 3 2 2 2 3" xfId="1253" xr:uid="{00000000-0005-0000-0000-0000E6040000}"/>
    <cellStyle name="20% - Akzent2 3 2 2 3" xfId="915" xr:uid="{00000000-0005-0000-0000-000094030000}"/>
    <cellStyle name="20% - Akzent2 3 2 2 3 2" xfId="1485" xr:uid="{00000000-0005-0000-0000-0000CE050000}"/>
    <cellStyle name="20% - Akzent2 3 2 2 4" xfId="1193" xr:uid="{00000000-0005-0000-0000-0000AA040000}"/>
    <cellStyle name="20% - Akzent2 3 2 3" xfId="595" xr:uid="{00000000-0005-0000-0000-000054020000}"/>
    <cellStyle name="20% - Akzent2 3 2 3 2" xfId="973" xr:uid="{00000000-0005-0000-0000-0000CE030000}"/>
    <cellStyle name="20% - Akzent2 3 2 3 2 2" xfId="1543" xr:uid="{00000000-0005-0000-0000-000008060000}"/>
    <cellStyle name="20% - Akzent2 3 2 3 3" xfId="1252" xr:uid="{00000000-0005-0000-0000-0000E5040000}"/>
    <cellStyle name="20% - Akzent2 3 2 4" xfId="855" xr:uid="{00000000-0005-0000-0000-000058030000}"/>
    <cellStyle name="20% - Akzent2 3 2 4 2" xfId="1429" xr:uid="{00000000-0005-0000-0000-000096050000}"/>
    <cellStyle name="20% - Akzent2 3 2 5" xfId="1134" xr:uid="{00000000-0005-0000-0000-00006F040000}"/>
    <cellStyle name="20% - Akzent2 3 3" xfId="512" xr:uid="{00000000-0005-0000-0000-000001020000}"/>
    <cellStyle name="20% - Akzent2 3 3 2" xfId="597" xr:uid="{00000000-0005-0000-0000-000056020000}"/>
    <cellStyle name="20% - Akzent2 3 3 2 2" xfId="975" xr:uid="{00000000-0005-0000-0000-0000D0030000}"/>
    <cellStyle name="20% - Akzent2 3 3 2 2 2" xfId="1545" xr:uid="{00000000-0005-0000-0000-00000A060000}"/>
    <cellStyle name="20% - Akzent2 3 3 2 3" xfId="1254" xr:uid="{00000000-0005-0000-0000-0000E7040000}"/>
    <cellStyle name="20% - Akzent2 3 3 3" xfId="914" xr:uid="{00000000-0005-0000-0000-000093030000}"/>
    <cellStyle name="20% - Akzent2 3 3 3 2" xfId="1484" xr:uid="{00000000-0005-0000-0000-0000CD050000}"/>
    <cellStyle name="20% - Akzent2 3 3 4" xfId="1192" xr:uid="{00000000-0005-0000-0000-0000A9040000}"/>
    <cellStyle name="20% - Akzent2 3 4" xfId="594" xr:uid="{00000000-0005-0000-0000-000053020000}"/>
    <cellStyle name="20% - Akzent2 3 4 2" xfId="972" xr:uid="{00000000-0005-0000-0000-0000CD030000}"/>
    <cellStyle name="20% - Akzent2 3 4 2 2" xfId="1542" xr:uid="{00000000-0005-0000-0000-000007060000}"/>
    <cellStyle name="20% - Akzent2 3 4 3" xfId="1251" xr:uid="{00000000-0005-0000-0000-0000E4040000}"/>
    <cellStyle name="20% - Akzent2 3 5" xfId="854" xr:uid="{00000000-0005-0000-0000-000057030000}"/>
    <cellStyle name="20% - Akzent2 3 5 2" xfId="1428" xr:uid="{00000000-0005-0000-0000-000095050000}"/>
    <cellStyle name="20% - Akzent2 3 6" xfId="1133" xr:uid="{00000000-0005-0000-0000-00006E040000}"/>
    <cellStyle name="20% - Akzent2 4" xfId="21" xr:uid="{00000000-0005-0000-0000-000015000000}"/>
    <cellStyle name="20% - Akzent2 4 2" xfId="22" xr:uid="{00000000-0005-0000-0000-000016000000}"/>
    <cellStyle name="20% - Akzent2 5" xfId="23" xr:uid="{00000000-0005-0000-0000-000017000000}"/>
    <cellStyle name="20% - Akzent2 5 2" xfId="24" xr:uid="{00000000-0005-0000-0000-000018000000}"/>
    <cellStyle name="20% - Akzent2 6" xfId="25" xr:uid="{00000000-0005-0000-0000-000019000000}"/>
    <cellStyle name="20% - Akzent2 6 2" xfId="26" xr:uid="{00000000-0005-0000-0000-00001A000000}"/>
    <cellStyle name="20% - Akzent2 7" xfId="27" xr:uid="{00000000-0005-0000-0000-00001B000000}"/>
    <cellStyle name="20% - Akzent3 2" xfId="28" xr:uid="{00000000-0005-0000-0000-00001C000000}"/>
    <cellStyle name="20% - Akzent3 2 2" xfId="29" xr:uid="{00000000-0005-0000-0000-00001D000000}"/>
    <cellStyle name="20% - Akzent3 2 2 2" xfId="515" xr:uid="{00000000-0005-0000-0000-000004020000}"/>
    <cellStyle name="20% - Akzent3 2 2 2 2" xfId="600" xr:uid="{00000000-0005-0000-0000-000059020000}"/>
    <cellStyle name="20% - Akzent3 2 2 2 2 2" xfId="978" xr:uid="{00000000-0005-0000-0000-0000D3030000}"/>
    <cellStyle name="20% - Akzent3 2 2 2 2 2 2" xfId="1548" xr:uid="{00000000-0005-0000-0000-00000D060000}"/>
    <cellStyle name="20% - Akzent3 2 2 2 2 3" xfId="1257" xr:uid="{00000000-0005-0000-0000-0000EA040000}"/>
    <cellStyle name="20% - Akzent3 2 2 2 3" xfId="917" xr:uid="{00000000-0005-0000-0000-000096030000}"/>
    <cellStyle name="20% - Akzent3 2 2 2 3 2" xfId="1487" xr:uid="{00000000-0005-0000-0000-0000D0050000}"/>
    <cellStyle name="20% - Akzent3 2 2 2 4" xfId="1195" xr:uid="{00000000-0005-0000-0000-0000AC040000}"/>
    <cellStyle name="20% - Akzent3 2 2 3" xfId="599" xr:uid="{00000000-0005-0000-0000-000058020000}"/>
    <cellStyle name="20% - Akzent3 2 2 3 2" xfId="977" xr:uid="{00000000-0005-0000-0000-0000D2030000}"/>
    <cellStyle name="20% - Akzent3 2 2 3 2 2" xfId="1547" xr:uid="{00000000-0005-0000-0000-00000C060000}"/>
    <cellStyle name="20% - Akzent3 2 2 3 3" xfId="1256" xr:uid="{00000000-0005-0000-0000-0000E9040000}"/>
    <cellStyle name="20% - Akzent3 2 2 4" xfId="857" xr:uid="{00000000-0005-0000-0000-00005A030000}"/>
    <cellStyle name="20% - Akzent3 2 2 4 2" xfId="1431" xr:uid="{00000000-0005-0000-0000-000098050000}"/>
    <cellStyle name="20% - Akzent3 2 2 5" xfId="1136" xr:uid="{00000000-0005-0000-0000-000071040000}"/>
    <cellStyle name="20% - Akzent3 2 3" xfId="514" xr:uid="{00000000-0005-0000-0000-000003020000}"/>
    <cellStyle name="20% - Akzent3 2 3 2" xfId="601" xr:uid="{00000000-0005-0000-0000-00005A020000}"/>
    <cellStyle name="20% - Akzent3 2 3 2 2" xfId="979" xr:uid="{00000000-0005-0000-0000-0000D4030000}"/>
    <cellStyle name="20% - Akzent3 2 3 2 2 2" xfId="1549" xr:uid="{00000000-0005-0000-0000-00000E060000}"/>
    <cellStyle name="20% - Akzent3 2 3 2 3" xfId="1258" xr:uid="{00000000-0005-0000-0000-0000EB040000}"/>
    <cellStyle name="20% - Akzent3 2 3 3" xfId="916" xr:uid="{00000000-0005-0000-0000-000095030000}"/>
    <cellStyle name="20% - Akzent3 2 3 3 2" xfId="1486" xr:uid="{00000000-0005-0000-0000-0000CF050000}"/>
    <cellStyle name="20% - Akzent3 2 3 4" xfId="1194" xr:uid="{00000000-0005-0000-0000-0000AB040000}"/>
    <cellStyle name="20% - Akzent3 2 4" xfId="598" xr:uid="{00000000-0005-0000-0000-000057020000}"/>
    <cellStyle name="20% - Akzent3 2 4 2" xfId="976" xr:uid="{00000000-0005-0000-0000-0000D1030000}"/>
    <cellStyle name="20% - Akzent3 2 4 2 2" xfId="1546" xr:uid="{00000000-0005-0000-0000-00000B060000}"/>
    <cellStyle name="20% - Akzent3 2 4 3" xfId="1255" xr:uid="{00000000-0005-0000-0000-0000E8040000}"/>
    <cellStyle name="20% - Akzent3 2 5" xfId="856" xr:uid="{00000000-0005-0000-0000-000059030000}"/>
    <cellStyle name="20% - Akzent3 2 5 2" xfId="1430" xr:uid="{00000000-0005-0000-0000-000097050000}"/>
    <cellStyle name="20% - Akzent3 2 6" xfId="1135" xr:uid="{00000000-0005-0000-0000-000070040000}"/>
    <cellStyle name="20% - Akzent3 3" xfId="30" xr:uid="{00000000-0005-0000-0000-00001E000000}"/>
    <cellStyle name="20% - Akzent3 3 2" xfId="31" xr:uid="{00000000-0005-0000-0000-00001F000000}"/>
    <cellStyle name="20% - Akzent3 3 2 2" xfId="517" xr:uid="{00000000-0005-0000-0000-000006020000}"/>
    <cellStyle name="20% - Akzent3 3 2 2 2" xfId="604" xr:uid="{00000000-0005-0000-0000-00005D020000}"/>
    <cellStyle name="20% - Akzent3 3 2 2 2 2" xfId="982" xr:uid="{00000000-0005-0000-0000-0000D7030000}"/>
    <cellStyle name="20% - Akzent3 3 2 2 2 2 2" xfId="1552" xr:uid="{00000000-0005-0000-0000-000011060000}"/>
    <cellStyle name="20% - Akzent3 3 2 2 2 3" xfId="1261" xr:uid="{00000000-0005-0000-0000-0000EE040000}"/>
    <cellStyle name="20% - Akzent3 3 2 2 3" xfId="919" xr:uid="{00000000-0005-0000-0000-000098030000}"/>
    <cellStyle name="20% - Akzent3 3 2 2 3 2" xfId="1489" xr:uid="{00000000-0005-0000-0000-0000D2050000}"/>
    <cellStyle name="20% - Akzent3 3 2 2 4" xfId="1197" xr:uid="{00000000-0005-0000-0000-0000AE040000}"/>
    <cellStyle name="20% - Akzent3 3 2 3" xfId="603" xr:uid="{00000000-0005-0000-0000-00005C020000}"/>
    <cellStyle name="20% - Akzent3 3 2 3 2" xfId="981" xr:uid="{00000000-0005-0000-0000-0000D6030000}"/>
    <cellStyle name="20% - Akzent3 3 2 3 2 2" xfId="1551" xr:uid="{00000000-0005-0000-0000-000010060000}"/>
    <cellStyle name="20% - Akzent3 3 2 3 3" xfId="1260" xr:uid="{00000000-0005-0000-0000-0000ED040000}"/>
    <cellStyle name="20% - Akzent3 3 2 4" xfId="859" xr:uid="{00000000-0005-0000-0000-00005C030000}"/>
    <cellStyle name="20% - Akzent3 3 2 4 2" xfId="1433" xr:uid="{00000000-0005-0000-0000-00009A050000}"/>
    <cellStyle name="20% - Akzent3 3 2 5" xfId="1138" xr:uid="{00000000-0005-0000-0000-000073040000}"/>
    <cellStyle name="20% - Akzent3 3 3" xfId="516" xr:uid="{00000000-0005-0000-0000-000005020000}"/>
    <cellStyle name="20% - Akzent3 3 3 2" xfId="605" xr:uid="{00000000-0005-0000-0000-00005E020000}"/>
    <cellStyle name="20% - Akzent3 3 3 2 2" xfId="983" xr:uid="{00000000-0005-0000-0000-0000D8030000}"/>
    <cellStyle name="20% - Akzent3 3 3 2 2 2" xfId="1553" xr:uid="{00000000-0005-0000-0000-000012060000}"/>
    <cellStyle name="20% - Akzent3 3 3 2 3" xfId="1262" xr:uid="{00000000-0005-0000-0000-0000EF040000}"/>
    <cellStyle name="20% - Akzent3 3 3 3" xfId="918" xr:uid="{00000000-0005-0000-0000-000097030000}"/>
    <cellStyle name="20% - Akzent3 3 3 3 2" xfId="1488" xr:uid="{00000000-0005-0000-0000-0000D1050000}"/>
    <cellStyle name="20% - Akzent3 3 3 4" xfId="1196" xr:uid="{00000000-0005-0000-0000-0000AD040000}"/>
    <cellStyle name="20% - Akzent3 3 4" xfId="602" xr:uid="{00000000-0005-0000-0000-00005B020000}"/>
    <cellStyle name="20% - Akzent3 3 4 2" xfId="980" xr:uid="{00000000-0005-0000-0000-0000D5030000}"/>
    <cellStyle name="20% - Akzent3 3 4 2 2" xfId="1550" xr:uid="{00000000-0005-0000-0000-00000F060000}"/>
    <cellStyle name="20% - Akzent3 3 4 3" xfId="1259" xr:uid="{00000000-0005-0000-0000-0000EC040000}"/>
    <cellStyle name="20% - Akzent3 3 5" xfId="858" xr:uid="{00000000-0005-0000-0000-00005B030000}"/>
    <cellStyle name="20% - Akzent3 3 5 2" xfId="1432" xr:uid="{00000000-0005-0000-0000-000099050000}"/>
    <cellStyle name="20% - Akzent3 3 6" xfId="1137" xr:uid="{00000000-0005-0000-0000-000072040000}"/>
    <cellStyle name="20% - Akzent3 4" xfId="32" xr:uid="{00000000-0005-0000-0000-000020000000}"/>
    <cellStyle name="20% - Akzent3 4 2" xfId="33" xr:uid="{00000000-0005-0000-0000-000021000000}"/>
    <cellStyle name="20% - Akzent3 5" xfId="34" xr:uid="{00000000-0005-0000-0000-000022000000}"/>
    <cellStyle name="20% - Akzent3 5 2" xfId="35" xr:uid="{00000000-0005-0000-0000-000023000000}"/>
    <cellStyle name="20% - Akzent3 6" xfId="36" xr:uid="{00000000-0005-0000-0000-000024000000}"/>
    <cellStyle name="20% - Akzent3 6 2" xfId="37" xr:uid="{00000000-0005-0000-0000-000025000000}"/>
    <cellStyle name="20% - Akzent3 7" xfId="38" xr:uid="{00000000-0005-0000-0000-000026000000}"/>
    <cellStyle name="20% - Akzent4 2" xfId="39" xr:uid="{00000000-0005-0000-0000-000027000000}"/>
    <cellStyle name="20% - Akzent4 2 2" xfId="40" xr:uid="{00000000-0005-0000-0000-000028000000}"/>
    <cellStyle name="20% - Akzent4 2 2 2" xfId="519" xr:uid="{00000000-0005-0000-0000-000008020000}"/>
    <cellStyle name="20% - Akzent4 2 2 2 2" xfId="608" xr:uid="{00000000-0005-0000-0000-000061020000}"/>
    <cellStyle name="20% - Akzent4 2 2 2 2 2" xfId="986" xr:uid="{00000000-0005-0000-0000-0000DB030000}"/>
    <cellStyle name="20% - Akzent4 2 2 2 2 2 2" xfId="1556" xr:uid="{00000000-0005-0000-0000-000015060000}"/>
    <cellStyle name="20% - Akzent4 2 2 2 2 3" xfId="1265" xr:uid="{00000000-0005-0000-0000-0000F2040000}"/>
    <cellStyle name="20% - Akzent4 2 2 2 3" xfId="921" xr:uid="{00000000-0005-0000-0000-00009A030000}"/>
    <cellStyle name="20% - Akzent4 2 2 2 3 2" xfId="1491" xr:uid="{00000000-0005-0000-0000-0000D4050000}"/>
    <cellStyle name="20% - Akzent4 2 2 2 4" xfId="1199" xr:uid="{00000000-0005-0000-0000-0000B0040000}"/>
    <cellStyle name="20% - Akzent4 2 2 3" xfId="607" xr:uid="{00000000-0005-0000-0000-000060020000}"/>
    <cellStyle name="20% - Akzent4 2 2 3 2" xfId="985" xr:uid="{00000000-0005-0000-0000-0000DA030000}"/>
    <cellStyle name="20% - Akzent4 2 2 3 2 2" xfId="1555" xr:uid="{00000000-0005-0000-0000-000014060000}"/>
    <cellStyle name="20% - Akzent4 2 2 3 3" xfId="1264" xr:uid="{00000000-0005-0000-0000-0000F1040000}"/>
    <cellStyle name="20% - Akzent4 2 2 4" xfId="861" xr:uid="{00000000-0005-0000-0000-00005E030000}"/>
    <cellStyle name="20% - Akzent4 2 2 4 2" xfId="1435" xr:uid="{00000000-0005-0000-0000-00009C050000}"/>
    <cellStyle name="20% - Akzent4 2 2 5" xfId="1140" xr:uid="{00000000-0005-0000-0000-000075040000}"/>
    <cellStyle name="20% - Akzent4 2 3" xfId="518" xr:uid="{00000000-0005-0000-0000-000007020000}"/>
    <cellStyle name="20% - Akzent4 2 3 2" xfId="609" xr:uid="{00000000-0005-0000-0000-000062020000}"/>
    <cellStyle name="20% - Akzent4 2 3 2 2" xfId="987" xr:uid="{00000000-0005-0000-0000-0000DC030000}"/>
    <cellStyle name="20% - Akzent4 2 3 2 2 2" xfId="1557" xr:uid="{00000000-0005-0000-0000-000016060000}"/>
    <cellStyle name="20% - Akzent4 2 3 2 3" xfId="1266" xr:uid="{00000000-0005-0000-0000-0000F3040000}"/>
    <cellStyle name="20% - Akzent4 2 3 3" xfId="920" xr:uid="{00000000-0005-0000-0000-000099030000}"/>
    <cellStyle name="20% - Akzent4 2 3 3 2" xfId="1490" xr:uid="{00000000-0005-0000-0000-0000D3050000}"/>
    <cellStyle name="20% - Akzent4 2 3 4" xfId="1198" xr:uid="{00000000-0005-0000-0000-0000AF040000}"/>
    <cellStyle name="20% - Akzent4 2 4" xfId="606" xr:uid="{00000000-0005-0000-0000-00005F020000}"/>
    <cellStyle name="20% - Akzent4 2 4 2" xfId="984" xr:uid="{00000000-0005-0000-0000-0000D9030000}"/>
    <cellStyle name="20% - Akzent4 2 4 2 2" xfId="1554" xr:uid="{00000000-0005-0000-0000-000013060000}"/>
    <cellStyle name="20% - Akzent4 2 4 3" xfId="1263" xr:uid="{00000000-0005-0000-0000-0000F0040000}"/>
    <cellStyle name="20% - Akzent4 2 5" xfId="860" xr:uid="{00000000-0005-0000-0000-00005D030000}"/>
    <cellStyle name="20% - Akzent4 2 5 2" xfId="1434" xr:uid="{00000000-0005-0000-0000-00009B050000}"/>
    <cellStyle name="20% - Akzent4 2 6" xfId="1139" xr:uid="{00000000-0005-0000-0000-000074040000}"/>
    <cellStyle name="20% - Akzent4 3" xfId="41" xr:uid="{00000000-0005-0000-0000-000029000000}"/>
    <cellStyle name="20% - Akzent4 3 2" xfId="42" xr:uid="{00000000-0005-0000-0000-00002A000000}"/>
    <cellStyle name="20% - Akzent4 3 2 2" xfId="521" xr:uid="{00000000-0005-0000-0000-00000A020000}"/>
    <cellStyle name="20% - Akzent4 3 2 2 2" xfId="612" xr:uid="{00000000-0005-0000-0000-000065020000}"/>
    <cellStyle name="20% - Akzent4 3 2 2 2 2" xfId="990" xr:uid="{00000000-0005-0000-0000-0000DF030000}"/>
    <cellStyle name="20% - Akzent4 3 2 2 2 2 2" xfId="1560" xr:uid="{00000000-0005-0000-0000-000019060000}"/>
    <cellStyle name="20% - Akzent4 3 2 2 2 3" xfId="1269" xr:uid="{00000000-0005-0000-0000-0000F6040000}"/>
    <cellStyle name="20% - Akzent4 3 2 2 3" xfId="923" xr:uid="{00000000-0005-0000-0000-00009C030000}"/>
    <cellStyle name="20% - Akzent4 3 2 2 3 2" xfId="1493" xr:uid="{00000000-0005-0000-0000-0000D6050000}"/>
    <cellStyle name="20% - Akzent4 3 2 2 4" xfId="1201" xr:uid="{00000000-0005-0000-0000-0000B2040000}"/>
    <cellStyle name="20% - Akzent4 3 2 3" xfId="611" xr:uid="{00000000-0005-0000-0000-000064020000}"/>
    <cellStyle name="20% - Akzent4 3 2 3 2" xfId="989" xr:uid="{00000000-0005-0000-0000-0000DE030000}"/>
    <cellStyle name="20% - Akzent4 3 2 3 2 2" xfId="1559" xr:uid="{00000000-0005-0000-0000-000018060000}"/>
    <cellStyle name="20% - Akzent4 3 2 3 3" xfId="1268" xr:uid="{00000000-0005-0000-0000-0000F5040000}"/>
    <cellStyle name="20% - Akzent4 3 2 4" xfId="863" xr:uid="{00000000-0005-0000-0000-000060030000}"/>
    <cellStyle name="20% - Akzent4 3 2 4 2" xfId="1437" xr:uid="{00000000-0005-0000-0000-00009E050000}"/>
    <cellStyle name="20% - Akzent4 3 2 5" xfId="1142" xr:uid="{00000000-0005-0000-0000-000077040000}"/>
    <cellStyle name="20% - Akzent4 3 3" xfId="520" xr:uid="{00000000-0005-0000-0000-000009020000}"/>
    <cellStyle name="20% - Akzent4 3 3 2" xfId="613" xr:uid="{00000000-0005-0000-0000-000066020000}"/>
    <cellStyle name="20% - Akzent4 3 3 2 2" xfId="991" xr:uid="{00000000-0005-0000-0000-0000E0030000}"/>
    <cellStyle name="20% - Akzent4 3 3 2 2 2" xfId="1561" xr:uid="{00000000-0005-0000-0000-00001A060000}"/>
    <cellStyle name="20% - Akzent4 3 3 2 3" xfId="1270" xr:uid="{00000000-0005-0000-0000-0000F7040000}"/>
    <cellStyle name="20% - Akzent4 3 3 3" xfId="922" xr:uid="{00000000-0005-0000-0000-00009B030000}"/>
    <cellStyle name="20% - Akzent4 3 3 3 2" xfId="1492" xr:uid="{00000000-0005-0000-0000-0000D5050000}"/>
    <cellStyle name="20% - Akzent4 3 3 4" xfId="1200" xr:uid="{00000000-0005-0000-0000-0000B1040000}"/>
    <cellStyle name="20% - Akzent4 3 4" xfId="610" xr:uid="{00000000-0005-0000-0000-000063020000}"/>
    <cellStyle name="20% - Akzent4 3 4 2" xfId="988" xr:uid="{00000000-0005-0000-0000-0000DD030000}"/>
    <cellStyle name="20% - Akzent4 3 4 2 2" xfId="1558" xr:uid="{00000000-0005-0000-0000-000017060000}"/>
    <cellStyle name="20% - Akzent4 3 4 3" xfId="1267" xr:uid="{00000000-0005-0000-0000-0000F4040000}"/>
    <cellStyle name="20% - Akzent4 3 5" xfId="862" xr:uid="{00000000-0005-0000-0000-00005F030000}"/>
    <cellStyle name="20% - Akzent4 3 5 2" xfId="1436" xr:uid="{00000000-0005-0000-0000-00009D050000}"/>
    <cellStyle name="20% - Akzent4 3 6" xfId="1141" xr:uid="{00000000-0005-0000-0000-000076040000}"/>
    <cellStyle name="20% - Akzent4 4" xfId="43" xr:uid="{00000000-0005-0000-0000-00002B000000}"/>
    <cellStyle name="20% - Akzent4 4 2" xfId="44" xr:uid="{00000000-0005-0000-0000-00002C000000}"/>
    <cellStyle name="20% - Akzent4 5" xfId="45" xr:uid="{00000000-0005-0000-0000-00002D000000}"/>
    <cellStyle name="20% - Akzent4 5 2" xfId="46" xr:uid="{00000000-0005-0000-0000-00002E000000}"/>
    <cellStyle name="20% - Akzent4 6" xfId="47" xr:uid="{00000000-0005-0000-0000-00002F000000}"/>
    <cellStyle name="20% - Akzent4 6 2" xfId="48" xr:uid="{00000000-0005-0000-0000-000030000000}"/>
    <cellStyle name="20% - Akzent4 7" xfId="49" xr:uid="{00000000-0005-0000-0000-000031000000}"/>
    <cellStyle name="20% - Akzent5 2" xfId="50" xr:uid="{00000000-0005-0000-0000-000032000000}"/>
    <cellStyle name="20% - Akzent5 2 2" xfId="51" xr:uid="{00000000-0005-0000-0000-000033000000}"/>
    <cellStyle name="20% - Akzent5 2 2 2" xfId="523" xr:uid="{00000000-0005-0000-0000-00000C020000}"/>
    <cellStyle name="20% - Akzent5 2 2 2 2" xfId="616" xr:uid="{00000000-0005-0000-0000-000069020000}"/>
    <cellStyle name="20% - Akzent5 2 2 2 2 2" xfId="994" xr:uid="{00000000-0005-0000-0000-0000E3030000}"/>
    <cellStyle name="20% - Akzent5 2 2 2 2 2 2" xfId="1564" xr:uid="{00000000-0005-0000-0000-00001D060000}"/>
    <cellStyle name="20% - Akzent5 2 2 2 2 3" xfId="1273" xr:uid="{00000000-0005-0000-0000-0000FA040000}"/>
    <cellStyle name="20% - Akzent5 2 2 2 3" xfId="925" xr:uid="{00000000-0005-0000-0000-00009E030000}"/>
    <cellStyle name="20% - Akzent5 2 2 2 3 2" xfId="1495" xr:uid="{00000000-0005-0000-0000-0000D8050000}"/>
    <cellStyle name="20% - Akzent5 2 2 2 4" xfId="1203" xr:uid="{00000000-0005-0000-0000-0000B4040000}"/>
    <cellStyle name="20% - Akzent5 2 2 3" xfId="615" xr:uid="{00000000-0005-0000-0000-000068020000}"/>
    <cellStyle name="20% - Akzent5 2 2 3 2" xfId="993" xr:uid="{00000000-0005-0000-0000-0000E2030000}"/>
    <cellStyle name="20% - Akzent5 2 2 3 2 2" xfId="1563" xr:uid="{00000000-0005-0000-0000-00001C060000}"/>
    <cellStyle name="20% - Akzent5 2 2 3 3" xfId="1272" xr:uid="{00000000-0005-0000-0000-0000F9040000}"/>
    <cellStyle name="20% - Akzent5 2 2 4" xfId="865" xr:uid="{00000000-0005-0000-0000-000062030000}"/>
    <cellStyle name="20% - Akzent5 2 2 4 2" xfId="1439" xr:uid="{00000000-0005-0000-0000-0000A0050000}"/>
    <cellStyle name="20% - Akzent5 2 2 5" xfId="1144" xr:uid="{00000000-0005-0000-0000-000079040000}"/>
    <cellStyle name="20% - Akzent5 2 3" xfId="522" xr:uid="{00000000-0005-0000-0000-00000B020000}"/>
    <cellStyle name="20% - Akzent5 2 3 2" xfId="617" xr:uid="{00000000-0005-0000-0000-00006A020000}"/>
    <cellStyle name="20% - Akzent5 2 3 2 2" xfId="995" xr:uid="{00000000-0005-0000-0000-0000E4030000}"/>
    <cellStyle name="20% - Akzent5 2 3 2 2 2" xfId="1565" xr:uid="{00000000-0005-0000-0000-00001E060000}"/>
    <cellStyle name="20% - Akzent5 2 3 2 3" xfId="1274" xr:uid="{00000000-0005-0000-0000-0000FB040000}"/>
    <cellStyle name="20% - Akzent5 2 3 3" xfId="924" xr:uid="{00000000-0005-0000-0000-00009D030000}"/>
    <cellStyle name="20% - Akzent5 2 3 3 2" xfId="1494" xr:uid="{00000000-0005-0000-0000-0000D7050000}"/>
    <cellStyle name="20% - Akzent5 2 3 4" xfId="1202" xr:uid="{00000000-0005-0000-0000-0000B3040000}"/>
    <cellStyle name="20% - Akzent5 2 4" xfId="614" xr:uid="{00000000-0005-0000-0000-000067020000}"/>
    <cellStyle name="20% - Akzent5 2 4 2" xfId="992" xr:uid="{00000000-0005-0000-0000-0000E1030000}"/>
    <cellStyle name="20% - Akzent5 2 4 2 2" xfId="1562" xr:uid="{00000000-0005-0000-0000-00001B060000}"/>
    <cellStyle name="20% - Akzent5 2 4 3" xfId="1271" xr:uid="{00000000-0005-0000-0000-0000F8040000}"/>
    <cellStyle name="20% - Akzent5 2 5" xfId="864" xr:uid="{00000000-0005-0000-0000-000061030000}"/>
    <cellStyle name="20% - Akzent5 2 5 2" xfId="1438" xr:uid="{00000000-0005-0000-0000-00009F050000}"/>
    <cellStyle name="20% - Akzent5 2 6" xfId="1143" xr:uid="{00000000-0005-0000-0000-000078040000}"/>
    <cellStyle name="20% - Akzent5 3" xfId="52" xr:uid="{00000000-0005-0000-0000-000034000000}"/>
    <cellStyle name="20% - Akzent5 3 2" xfId="53" xr:uid="{00000000-0005-0000-0000-000035000000}"/>
    <cellStyle name="20% - Akzent5 3 2 2" xfId="525" xr:uid="{00000000-0005-0000-0000-00000E020000}"/>
    <cellStyle name="20% - Akzent5 3 2 2 2" xfId="620" xr:uid="{00000000-0005-0000-0000-00006D020000}"/>
    <cellStyle name="20% - Akzent5 3 2 2 2 2" xfId="998" xr:uid="{00000000-0005-0000-0000-0000E7030000}"/>
    <cellStyle name="20% - Akzent5 3 2 2 2 2 2" xfId="1568" xr:uid="{00000000-0005-0000-0000-000021060000}"/>
    <cellStyle name="20% - Akzent5 3 2 2 2 3" xfId="1277" xr:uid="{00000000-0005-0000-0000-0000FE040000}"/>
    <cellStyle name="20% - Akzent5 3 2 2 3" xfId="927" xr:uid="{00000000-0005-0000-0000-0000A0030000}"/>
    <cellStyle name="20% - Akzent5 3 2 2 3 2" xfId="1497" xr:uid="{00000000-0005-0000-0000-0000DA050000}"/>
    <cellStyle name="20% - Akzent5 3 2 2 4" xfId="1205" xr:uid="{00000000-0005-0000-0000-0000B6040000}"/>
    <cellStyle name="20% - Akzent5 3 2 3" xfId="619" xr:uid="{00000000-0005-0000-0000-00006C020000}"/>
    <cellStyle name="20% - Akzent5 3 2 3 2" xfId="997" xr:uid="{00000000-0005-0000-0000-0000E6030000}"/>
    <cellStyle name="20% - Akzent5 3 2 3 2 2" xfId="1567" xr:uid="{00000000-0005-0000-0000-000020060000}"/>
    <cellStyle name="20% - Akzent5 3 2 3 3" xfId="1276" xr:uid="{00000000-0005-0000-0000-0000FD040000}"/>
    <cellStyle name="20% - Akzent5 3 2 4" xfId="867" xr:uid="{00000000-0005-0000-0000-000064030000}"/>
    <cellStyle name="20% - Akzent5 3 2 4 2" xfId="1441" xr:uid="{00000000-0005-0000-0000-0000A2050000}"/>
    <cellStyle name="20% - Akzent5 3 2 5" xfId="1146" xr:uid="{00000000-0005-0000-0000-00007B040000}"/>
    <cellStyle name="20% - Akzent5 3 3" xfId="524" xr:uid="{00000000-0005-0000-0000-00000D020000}"/>
    <cellStyle name="20% - Akzent5 3 3 2" xfId="621" xr:uid="{00000000-0005-0000-0000-00006E020000}"/>
    <cellStyle name="20% - Akzent5 3 3 2 2" xfId="999" xr:uid="{00000000-0005-0000-0000-0000E8030000}"/>
    <cellStyle name="20% - Akzent5 3 3 2 2 2" xfId="1569" xr:uid="{00000000-0005-0000-0000-000022060000}"/>
    <cellStyle name="20% - Akzent5 3 3 2 3" xfId="1278" xr:uid="{00000000-0005-0000-0000-0000FF040000}"/>
    <cellStyle name="20% - Akzent5 3 3 3" xfId="926" xr:uid="{00000000-0005-0000-0000-00009F030000}"/>
    <cellStyle name="20% - Akzent5 3 3 3 2" xfId="1496" xr:uid="{00000000-0005-0000-0000-0000D9050000}"/>
    <cellStyle name="20% - Akzent5 3 3 4" xfId="1204" xr:uid="{00000000-0005-0000-0000-0000B5040000}"/>
    <cellStyle name="20% - Akzent5 3 4" xfId="618" xr:uid="{00000000-0005-0000-0000-00006B020000}"/>
    <cellStyle name="20% - Akzent5 3 4 2" xfId="996" xr:uid="{00000000-0005-0000-0000-0000E5030000}"/>
    <cellStyle name="20% - Akzent5 3 4 2 2" xfId="1566" xr:uid="{00000000-0005-0000-0000-00001F060000}"/>
    <cellStyle name="20% - Akzent5 3 4 3" xfId="1275" xr:uid="{00000000-0005-0000-0000-0000FC040000}"/>
    <cellStyle name="20% - Akzent5 3 5" xfId="866" xr:uid="{00000000-0005-0000-0000-000063030000}"/>
    <cellStyle name="20% - Akzent5 3 5 2" xfId="1440" xr:uid="{00000000-0005-0000-0000-0000A1050000}"/>
    <cellStyle name="20% - Akzent5 3 6" xfId="1145" xr:uid="{00000000-0005-0000-0000-00007A040000}"/>
    <cellStyle name="20% - Akzent5 4" xfId="54" xr:uid="{00000000-0005-0000-0000-000036000000}"/>
    <cellStyle name="20% - Akzent5 4 2" xfId="55" xr:uid="{00000000-0005-0000-0000-000037000000}"/>
    <cellStyle name="20% - Akzent5 5" xfId="56" xr:uid="{00000000-0005-0000-0000-000038000000}"/>
    <cellStyle name="20% - Akzent5 5 2" xfId="57" xr:uid="{00000000-0005-0000-0000-000039000000}"/>
    <cellStyle name="20% - Akzent5 6" xfId="58" xr:uid="{00000000-0005-0000-0000-00003A000000}"/>
    <cellStyle name="20% - Akzent5 6 2" xfId="59" xr:uid="{00000000-0005-0000-0000-00003B000000}"/>
    <cellStyle name="20% - Akzent5 7" xfId="60" xr:uid="{00000000-0005-0000-0000-00003C000000}"/>
    <cellStyle name="20% - Akzent6 2" xfId="62" xr:uid="{00000000-0005-0000-0000-00003E000000}"/>
    <cellStyle name="20% - Akzent6 2 2" xfId="63" xr:uid="{00000000-0005-0000-0000-00003F000000}"/>
    <cellStyle name="20% - Akzent6 3" xfId="64" xr:uid="{00000000-0005-0000-0000-000040000000}"/>
    <cellStyle name="20% - Akzent6 3 2" xfId="65" xr:uid="{00000000-0005-0000-0000-000041000000}"/>
    <cellStyle name="20% - Akzent6 4" xfId="66" xr:uid="{00000000-0005-0000-0000-000042000000}"/>
    <cellStyle name="20% - Akzent6 4 2" xfId="67" xr:uid="{00000000-0005-0000-0000-000043000000}"/>
    <cellStyle name="20% - Akzent6 5" xfId="68" xr:uid="{00000000-0005-0000-0000-000044000000}"/>
    <cellStyle name="20% - Akzent6 5 2" xfId="526" xr:uid="{00000000-0005-0000-0000-00000F020000}"/>
    <cellStyle name="20% - Akzent6 5 2 2" xfId="623" xr:uid="{00000000-0005-0000-0000-000070020000}"/>
    <cellStyle name="20% - Akzent6 5 2 2 2" xfId="1001" xr:uid="{00000000-0005-0000-0000-0000EA030000}"/>
    <cellStyle name="20% - Akzent6 5 2 2 2 2" xfId="1571" xr:uid="{00000000-0005-0000-0000-000024060000}"/>
    <cellStyle name="20% - Akzent6 5 2 2 3" xfId="1280" xr:uid="{00000000-0005-0000-0000-000001050000}"/>
    <cellStyle name="20% - Akzent6 5 2 3" xfId="928" xr:uid="{00000000-0005-0000-0000-0000A1030000}"/>
    <cellStyle name="20% - Akzent6 5 2 3 2" xfId="1498" xr:uid="{00000000-0005-0000-0000-0000DB050000}"/>
    <cellStyle name="20% - Akzent6 5 2 4" xfId="1206" xr:uid="{00000000-0005-0000-0000-0000B7040000}"/>
    <cellStyle name="20% - Akzent6 5 3" xfId="622" xr:uid="{00000000-0005-0000-0000-00006F020000}"/>
    <cellStyle name="20% - Akzent6 5 3 2" xfId="1000" xr:uid="{00000000-0005-0000-0000-0000E9030000}"/>
    <cellStyle name="20% - Akzent6 5 3 2 2" xfId="1570" xr:uid="{00000000-0005-0000-0000-000023060000}"/>
    <cellStyle name="20% - Akzent6 5 3 3" xfId="1279" xr:uid="{00000000-0005-0000-0000-000000050000}"/>
    <cellStyle name="20% - Akzent6 5 4" xfId="868" xr:uid="{00000000-0005-0000-0000-000065030000}"/>
    <cellStyle name="20% - Akzent6 5 4 2" xfId="1442" xr:uid="{00000000-0005-0000-0000-0000A3050000}"/>
    <cellStyle name="20% - Akzent6 5 5" xfId="1148" xr:uid="{00000000-0005-0000-0000-00007D040000}"/>
    <cellStyle name="20% - Akzent6 6" xfId="69" xr:uid="{00000000-0005-0000-0000-000045000000}"/>
    <cellStyle name="20% - Akzent6 6 2" xfId="70" xr:uid="{00000000-0005-0000-0000-000046000000}"/>
    <cellStyle name="20% - Akzent6 6 2 2" xfId="527" xr:uid="{00000000-0005-0000-0000-000010020000}"/>
    <cellStyle name="20% - Akzent6 6 2 2 2" xfId="625" xr:uid="{00000000-0005-0000-0000-000072020000}"/>
    <cellStyle name="20% - Akzent6 6 2 2 2 2" xfId="1003" xr:uid="{00000000-0005-0000-0000-0000EC030000}"/>
    <cellStyle name="20% - Akzent6 6 2 2 2 2 2" xfId="1573" xr:uid="{00000000-0005-0000-0000-000026060000}"/>
    <cellStyle name="20% - Akzent6 6 2 2 2 3" xfId="1282" xr:uid="{00000000-0005-0000-0000-000003050000}"/>
    <cellStyle name="20% - Akzent6 6 2 2 3" xfId="929" xr:uid="{00000000-0005-0000-0000-0000A2030000}"/>
    <cellStyle name="20% - Akzent6 6 2 2 3 2" xfId="1499" xr:uid="{00000000-0005-0000-0000-0000DC050000}"/>
    <cellStyle name="20% - Akzent6 6 2 2 4" xfId="1207" xr:uid="{00000000-0005-0000-0000-0000B8040000}"/>
    <cellStyle name="20% - Akzent6 6 2 3" xfId="624" xr:uid="{00000000-0005-0000-0000-000071020000}"/>
    <cellStyle name="20% - Akzent6 6 2 3 2" xfId="1002" xr:uid="{00000000-0005-0000-0000-0000EB030000}"/>
    <cellStyle name="20% - Akzent6 6 2 3 2 2" xfId="1572" xr:uid="{00000000-0005-0000-0000-000025060000}"/>
    <cellStyle name="20% - Akzent6 6 2 3 3" xfId="1281" xr:uid="{00000000-0005-0000-0000-000002050000}"/>
    <cellStyle name="20% - Akzent6 6 2 4" xfId="869" xr:uid="{00000000-0005-0000-0000-000066030000}"/>
    <cellStyle name="20% - Akzent6 6 2 4 2" xfId="1443" xr:uid="{00000000-0005-0000-0000-0000A4050000}"/>
    <cellStyle name="20% - Akzent6 6 2 5" xfId="1149" xr:uid="{00000000-0005-0000-0000-00007E040000}"/>
    <cellStyle name="20% - Akzent6 7" xfId="71" xr:uid="{00000000-0005-0000-0000-000047000000}"/>
    <cellStyle name="20% - Akzent6 7 2" xfId="528" xr:uid="{00000000-0005-0000-0000-000011020000}"/>
    <cellStyle name="20% - Akzent6 7 2 2" xfId="627" xr:uid="{00000000-0005-0000-0000-000074020000}"/>
    <cellStyle name="20% - Akzent6 7 2 2 2" xfId="1005" xr:uid="{00000000-0005-0000-0000-0000EE030000}"/>
    <cellStyle name="20% - Akzent6 7 2 2 2 2" xfId="1575" xr:uid="{00000000-0005-0000-0000-000028060000}"/>
    <cellStyle name="20% - Akzent6 7 2 2 3" xfId="1284" xr:uid="{00000000-0005-0000-0000-000005050000}"/>
    <cellStyle name="20% - Akzent6 7 2 3" xfId="930" xr:uid="{00000000-0005-0000-0000-0000A3030000}"/>
    <cellStyle name="20% - Akzent6 7 2 3 2" xfId="1500" xr:uid="{00000000-0005-0000-0000-0000DD050000}"/>
    <cellStyle name="20% - Akzent6 7 2 4" xfId="1208" xr:uid="{00000000-0005-0000-0000-0000B9040000}"/>
    <cellStyle name="20% - Akzent6 7 3" xfId="626" xr:uid="{00000000-0005-0000-0000-000073020000}"/>
    <cellStyle name="20% - Akzent6 7 3 2" xfId="1004" xr:uid="{00000000-0005-0000-0000-0000ED030000}"/>
    <cellStyle name="20% - Akzent6 7 3 2 2" xfId="1574" xr:uid="{00000000-0005-0000-0000-000027060000}"/>
    <cellStyle name="20% - Akzent6 7 3 3" xfId="1283" xr:uid="{00000000-0005-0000-0000-000004050000}"/>
    <cellStyle name="20% - Akzent6 7 4" xfId="870" xr:uid="{00000000-0005-0000-0000-000067030000}"/>
    <cellStyle name="20% - Akzent6 7 4 2" xfId="1444" xr:uid="{00000000-0005-0000-0000-0000A5050000}"/>
    <cellStyle name="20% - Akzent6 7 5" xfId="1150" xr:uid="{00000000-0005-0000-0000-00007F040000}"/>
    <cellStyle name="40 % - Akzent1" xfId="759" xr:uid="{00000000-0005-0000-0000-0000F8020000}"/>
    <cellStyle name="40 % - Akzent1 2" xfId="784" xr:uid="{00000000-0005-0000-0000-000011030000}"/>
    <cellStyle name="40 % - Akzent1 2 2" xfId="1078" xr:uid="{00000000-0005-0000-0000-000037040000}"/>
    <cellStyle name="40 % - Akzent1 2 2 2" xfId="1642" xr:uid="{00000000-0005-0000-0000-00006B060000}"/>
    <cellStyle name="40 % - Akzent1 2 3" xfId="1365" xr:uid="{00000000-0005-0000-0000-000056050000}"/>
    <cellStyle name="40 % - Akzent1 3" xfId="799" xr:uid="{00000000-0005-0000-0000-000020030000}"/>
    <cellStyle name="40 % - Akzent1 3 2" xfId="1093" xr:uid="{00000000-0005-0000-0000-000046040000}"/>
    <cellStyle name="40 % - Akzent1 3 2 2" xfId="1657" xr:uid="{00000000-0005-0000-0000-00007A060000}"/>
    <cellStyle name="40 % - Akzent1 3 3" xfId="1380" xr:uid="{00000000-0005-0000-0000-000065050000}"/>
    <cellStyle name="40 % - Akzent1 4" xfId="813" xr:uid="{00000000-0005-0000-0000-00002E030000}"/>
    <cellStyle name="40 % - Akzent1 4 2" xfId="1107" xr:uid="{00000000-0005-0000-0000-000054040000}"/>
    <cellStyle name="40 % - Akzent1 4 2 2" xfId="1671" xr:uid="{00000000-0005-0000-0000-000088060000}"/>
    <cellStyle name="40 % - Akzent1 4 3" xfId="1394" xr:uid="{00000000-0005-0000-0000-000073050000}"/>
    <cellStyle name="40 % - Akzent1 5" xfId="836" xr:uid="{00000000-0005-0000-0000-000045030000}"/>
    <cellStyle name="40 % - Akzent1 5 2" xfId="1410" xr:uid="{00000000-0005-0000-0000-000083050000}"/>
    <cellStyle name="40 % - Akzent1 6" xfId="1347" xr:uid="{00000000-0005-0000-0000-000044050000}"/>
    <cellStyle name="40 % - Akzent2" xfId="762" xr:uid="{00000000-0005-0000-0000-0000FB020000}"/>
    <cellStyle name="40 % - Akzent2 2" xfId="786" xr:uid="{00000000-0005-0000-0000-000013030000}"/>
    <cellStyle name="40 % - Akzent2 2 2" xfId="1080" xr:uid="{00000000-0005-0000-0000-000039040000}"/>
    <cellStyle name="40 % - Akzent2 2 2 2" xfId="1644" xr:uid="{00000000-0005-0000-0000-00006D060000}"/>
    <cellStyle name="40 % - Akzent2 2 3" xfId="1367" xr:uid="{00000000-0005-0000-0000-000058050000}"/>
    <cellStyle name="40 % - Akzent2 3" xfId="801" xr:uid="{00000000-0005-0000-0000-000022030000}"/>
    <cellStyle name="40 % - Akzent2 3 2" xfId="1095" xr:uid="{00000000-0005-0000-0000-000048040000}"/>
    <cellStyle name="40 % - Akzent2 3 2 2" xfId="1659" xr:uid="{00000000-0005-0000-0000-00007C060000}"/>
    <cellStyle name="40 % - Akzent2 3 3" xfId="1382" xr:uid="{00000000-0005-0000-0000-000067050000}"/>
    <cellStyle name="40 % - Akzent2 4" xfId="815" xr:uid="{00000000-0005-0000-0000-000030030000}"/>
    <cellStyle name="40 % - Akzent2 4 2" xfId="1109" xr:uid="{00000000-0005-0000-0000-000056040000}"/>
    <cellStyle name="40 % - Akzent2 4 2 2" xfId="1673" xr:uid="{00000000-0005-0000-0000-00008A060000}"/>
    <cellStyle name="40 % - Akzent2 4 3" xfId="1396" xr:uid="{00000000-0005-0000-0000-000075050000}"/>
    <cellStyle name="40 % - Akzent2 5" xfId="838" xr:uid="{00000000-0005-0000-0000-000047030000}"/>
    <cellStyle name="40 % - Akzent2 5 2" xfId="1412" xr:uid="{00000000-0005-0000-0000-000085050000}"/>
    <cellStyle name="40 % - Akzent2 6" xfId="1349" xr:uid="{00000000-0005-0000-0000-000046050000}"/>
    <cellStyle name="40 % - Akzent3" xfId="765" xr:uid="{00000000-0005-0000-0000-0000FE020000}"/>
    <cellStyle name="40 % - Akzent3 2" xfId="788" xr:uid="{00000000-0005-0000-0000-000015030000}"/>
    <cellStyle name="40 % - Akzent3 2 2" xfId="1082" xr:uid="{00000000-0005-0000-0000-00003B040000}"/>
    <cellStyle name="40 % - Akzent3 2 2 2" xfId="1646" xr:uid="{00000000-0005-0000-0000-00006F060000}"/>
    <cellStyle name="40 % - Akzent3 2 3" xfId="1369" xr:uid="{00000000-0005-0000-0000-00005A050000}"/>
    <cellStyle name="40 % - Akzent3 3" xfId="803" xr:uid="{00000000-0005-0000-0000-000024030000}"/>
    <cellStyle name="40 % - Akzent3 3 2" xfId="1097" xr:uid="{00000000-0005-0000-0000-00004A040000}"/>
    <cellStyle name="40 % - Akzent3 3 2 2" xfId="1661" xr:uid="{00000000-0005-0000-0000-00007E060000}"/>
    <cellStyle name="40 % - Akzent3 3 3" xfId="1384" xr:uid="{00000000-0005-0000-0000-000069050000}"/>
    <cellStyle name="40 % - Akzent3 4" xfId="817" xr:uid="{00000000-0005-0000-0000-000032030000}"/>
    <cellStyle name="40 % - Akzent3 4 2" xfId="1111" xr:uid="{00000000-0005-0000-0000-000058040000}"/>
    <cellStyle name="40 % - Akzent3 4 2 2" xfId="1675" xr:uid="{00000000-0005-0000-0000-00008C060000}"/>
    <cellStyle name="40 % - Akzent3 4 3" xfId="1398" xr:uid="{00000000-0005-0000-0000-000077050000}"/>
    <cellStyle name="40 % - Akzent3 5" xfId="840" xr:uid="{00000000-0005-0000-0000-000049030000}"/>
    <cellStyle name="40 % - Akzent3 5 2" xfId="1414" xr:uid="{00000000-0005-0000-0000-000087050000}"/>
    <cellStyle name="40 % - Akzent3 6" xfId="1351" xr:uid="{00000000-0005-0000-0000-000048050000}"/>
    <cellStyle name="40 % - Akzent4" xfId="769" xr:uid="{00000000-0005-0000-0000-000002030000}"/>
    <cellStyle name="40 % - Akzent4 2" xfId="790" xr:uid="{00000000-0005-0000-0000-000017030000}"/>
    <cellStyle name="40 % - Akzent4 2 2" xfId="1084" xr:uid="{00000000-0005-0000-0000-00003D040000}"/>
    <cellStyle name="40 % - Akzent4 2 2 2" xfId="1648" xr:uid="{00000000-0005-0000-0000-000071060000}"/>
    <cellStyle name="40 % - Akzent4 2 3" xfId="1371" xr:uid="{00000000-0005-0000-0000-00005C050000}"/>
    <cellStyle name="40 % - Akzent4 3" xfId="805" xr:uid="{00000000-0005-0000-0000-000026030000}"/>
    <cellStyle name="40 % - Akzent4 3 2" xfId="1099" xr:uid="{00000000-0005-0000-0000-00004C040000}"/>
    <cellStyle name="40 % - Akzent4 3 2 2" xfId="1663" xr:uid="{00000000-0005-0000-0000-000080060000}"/>
    <cellStyle name="40 % - Akzent4 3 3" xfId="1386" xr:uid="{00000000-0005-0000-0000-00006B050000}"/>
    <cellStyle name="40 % - Akzent4 4" xfId="819" xr:uid="{00000000-0005-0000-0000-000034030000}"/>
    <cellStyle name="40 % - Akzent4 4 2" xfId="1113" xr:uid="{00000000-0005-0000-0000-00005A040000}"/>
    <cellStyle name="40 % - Akzent4 4 2 2" xfId="1677" xr:uid="{00000000-0005-0000-0000-00008E060000}"/>
    <cellStyle name="40 % - Akzent4 4 3" xfId="1400" xr:uid="{00000000-0005-0000-0000-000079050000}"/>
    <cellStyle name="40 % - Akzent4 5" xfId="842" xr:uid="{00000000-0005-0000-0000-00004B030000}"/>
    <cellStyle name="40 % - Akzent4 5 2" xfId="1416" xr:uid="{00000000-0005-0000-0000-000089050000}"/>
    <cellStyle name="40 % - Akzent4 6" xfId="1353" xr:uid="{00000000-0005-0000-0000-00004A050000}"/>
    <cellStyle name="40 % - Akzent5" xfId="772" xr:uid="{00000000-0005-0000-0000-000005030000}"/>
    <cellStyle name="40 % - Akzent5 2" xfId="792" xr:uid="{00000000-0005-0000-0000-000019030000}"/>
    <cellStyle name="40 % - Akzent5 2 2" xfId="1086" xr:uid="{00000000-0005-0000-0000-00003F040000}"/>
    <cellStyle name="40 % - Akzent5 2 2 2" xfId="1650" xr:uid="{00000000-0005-0000-0000-000073060000}"/>
    <cellStyle name="40 % - Akzent5 2 3" xfId="1373" xr:uid="{00000000-0005-0000-0000-00005E050000}"/>
    <cellStyle name="40 % - Akzent5 3" xfId="807" xr:uid="{00000000-0005-0000-0000-000028030000}"/>
    <cellStyle name="40 % - Akzent5 3 2" xfId="1101" xr:uid="{00000000-0005-0000-0000-00004E040000}"/>
    <cellStyle name="40 % - Akzent5 3 2 2" xfId="1665" xr:uid="{00000000-0005-0000-0000-000082060000}"/>
    <cellStyle name="40 % - Akzent5 3 3" xfId="1388" xr:uid="{00000000-0005-0000-0000-00006D050000}"/>
    <cellStyle name="40 % - Akzent5 4" xfId="821" xr:uid="{00000000-0005-0000-0000-000036030000}"/>
    <cellStyle name="40 % - Akzent5 4 2" xfId="1115" xr:uid="{00000000-0005-0000-0000-00005C040000}"/>
    <cellStyle name="40 % - Akzent5 4 2 2" xfId="1679" xr:uid="{00000000-0005-0000-0000-000090060000}"/>
    <cellStyle name="40 % - Akzent5 4 3" xfId="1402" xr:uid="{00000000-0005-0000-0000-00007B050000}"/>
    <cellStyle name="40 % - Akzent5 5" xfId="844" xr:uid="{00000000-0005-0000-0000-00004D030000}"/>
    <cellStyle name="40 % - Akzent5 5 2" xfId="1418" xr:uid="{00000000-0005-0000-0000-00008B050000}"/>
    <cellStyle name="40 % - Akzent5 6" xfId="1355" xr:uid="{00000000-0005-0000-0000-00004C050000}"/>
    <cellStyle name="40 % - Akzent6" xfId="773" xr:uid="{00000000-0005-0000-0000-000006030000}"/>
    <cellStyle name="40 % - Akzent6 2" xfId="794" xr:uid="{00000000-0005-0000-0000-00001B030000}"/>
    <cellStyle name="40 % - Akzent6 2 2" xfId="1088" xr:uid="{00000000-0005-0000-0000-000041040000}"/>
    <cellStyle name="40 % - Akzent6 2 2 2" xfId="1652" xr:uid="{00000000-0005-0000-0000-000075060000}"/>
    <cellStyle name="40 % - Akzent6 2 3" xfId="1375" xr:uid="{00000000-0005-0000-0000-000060050000}"/>
    <cellStyle name="40 % - Akzent6 3" xfId="809" xr:uid="{00000000-0005-0000-0000-00002A030000}"/>
    <cellStyle name="40 % - Akzent6 3 2" xfId="1103" xr:uid="{00000000-0005-0000-0000-000050040000}"/>
    <cellStyle name="40 % - Akzent6 3 2 2" xfId="1667" xr:uid="{00000000-0005-0000-0000-000084060000}"/>
    <cellStyle name="40 % - Akzent6 3 3" xfId="1390" xr:uid="{00000000-0005-0000-0000-00006F050000}"/>
    <cellStyle name="40 % - Akzent6 4" xfId="823" xr:uid="{00000000-0005-0000-0000-000038030000}"/>
    <cellStyle name="40 % - Akzent6 4 2" xfId="1117" xr:uid="{00000000-0005-0000-0000-00005E040000}"/>
    <cellStyle name="40 % - Akzent6 4 2 2" xfId="1681" xr:uid="{00000000-0005-0000-0000-000092060000}"/>
    <cellStyle name="40 % - Akzent6 4 3" xfId="1404" xr:uid="{00000000-0005-0000-0000-00007D050000}"/>
    <cellStyle name="40 % - Akzent6 5" xfId="846" xr:uid="{00000000-0005-0000-0000-00004F030000}"/>
    <cellStyle name="40 % - Akzent6 5 2" xfId="1420" xr:uid="{00000000-0005-0000-0000-00008D050000}"/>
    <cellStyle name="40 % - Akzent6 6" xfId="1356" xr:uid="{00000000-0005-0000-0000-00004D050000}"/>
    <cellStyle name="40% - Akzent1 2" xfId="72" xr:uid="{00000000-0005-0000-0000-000048000000}"/>
    <cellStyle name="40% - Akzent1 2 2" xfId="73" xr:uid="{00000000-0005-0000-0000-000049000000}"/>
    <cellStyle name="40% - Akzent1 2 2 2" xfId="530" xr:uid="{00000000-0005-0000-0000-000013020000}"/>
    <cellStyle name="40% - Akzent1 2 2 2 2" xfId="630" xr:uid="{00000000-0005-0000-0000-000077020000}"/>
    <cellStyle name="40% - Akzent1 2 2 2 2 2" xfId="1008" xr:uid="{00000000-0005-0000-0000-0000F1030000}"/>
    <cellStyle name="40% - Akzent1 2 2 2 2 2 2" xfId="1578" xr:uid="{00000000-0005-0000-0000-00002B060000}"/>
    <cellStyle name="40% - Akzent1 2 2 2 2 3" xfId="1287" xr:uid="{00000000-0005-0000-0000-000008050000}"/>
    <cellStyle name="40% - Akzent1 2 2 2 3" xfId="932" xr:uid="{00000000-0005-0000-0000-0000A5030000}"/>
    <cellStyle name="40% - Akzent1 2 2 2 3 2" xfId="1502" xr:uid="{00000000-0005-0000-0000-0000DF050000}"/>
    <cellStyle name="40% - Akzent1 2 2 2 4" xfId="1210" xr:uid="{00000000-0005-0000-0000-0000BB040000}"/>
    <cellStyle name="40% - Akzent1 2 2 3" xfId="629" xr:uid="{00000000-0005-0000-0000-000076020000}"/>
    <cellStyle name="40% - Akzent1 2 2 3 2" xfId="1007" xr:uid="{00000000-0005-0000-0000-0000F0030000}"/>
    <cellStyle name="40% - Akzent1 2 2 3 2 2" xfId="1577" xr:uid="{00000000-0005-0000-0000-00002A060000}"/>
    <cellStyle name="40% - Akzent1 2 2 3 3" xfId="1286" xr:uid="{00000000-0005-0000-0000-000007050000}"/>
    <cellStyle name="40% - Akzent1 2 2 4" xfId="872" xr:uid="{00000000-0005-0000-0000-000069030000}"/>
    <cellStyle name="40% - Akzent1 2 2 4 2" xfId="1446" xr:uid="{00000000-0005-0000-0000-0000A7050000}"/>
    <cellStyle name="40% - Akzent1 2 2 5" xfId="1152" xr:uid="{00000000-0005-0000-0000-000081040000}"/>
    <cellStyle name="40% - Akzent1 2 3" xfId="529" xr:uid="{00000000-0005-0000-0000-000012020000}"/>
    <cellStyle name="40% - Akzent1 2 3 2" xfId="631" xr:uid="{00000000-0005-0000-0000-000078020000}"/>
    <cellStyle name="40% - Akzent1 2 3 2 2" xfId="1009" xr:uid="{00000000-0005-0000-0000-0000F2030000}"/>
    <cellStyle name="40% - Akzent1 2 3 2 2 2" xfId="1579" xr:uid="{00000000-0005-0000-0000-00002C060000}"/>
    <cellStyle name="40% - Akzent1 2 3 2 3" xfId="1288" xr:uid="{00000000-0005-0000-0000-000009050000}"/>
    <cellStyle name="40% - Akzent1 2 3 3" xfId="931" xr:uid="{00000000-0005-0000-0000-0000A4030000}"/>
    <cellStyle name="40% - Akzent1 2 3 3 2" xfId="1501" xr:uid="{00000000-0005-0000-0000-0000DE050000}"/>
    <cellStyle name="40% - Akzent1 2 3 4" xfId="1209" xr:uid="{00000000-0005-0000-0000-0000BA040000}"/>
    <cellStyle name="40% - Akzent1 2 4" xfId="628" xr:uid="{00000000-0005-0000-0000-000075020000}"/>
    <cellStyle name="40% - Akzent1 2 4 2" xfId="1006" xr:uid="{00000000-0005-0000-0000-0000EF030000}"/>
    <cellStyle name="40% - Akzent1 2 4 2 2" xfId="1576" xr:uid="{00000000-0005-0000-0000-000029060000}"/>
    <cellStyle name="40% - Akzent1 2 4 3" xfId="1285" xr:uid="{00000000-0005-0000-0000-000006050000}"/>
    <cellStyle name="40% - Akzent1 2 5" xfId="871" xr:uid="{00000000-0005-0000-0000-000068030000}"/>
    <cellStyle name="40% - Akzent1 2 5 2" xfId="1445" xr:uid="{00000000-0005-0000-0000-0000A6050000}"/>
    <cellStyle name="40% - Akzent1 2 6" xfId="1151" xr:uid="{00000000-0005-0000-0000-000080040000}"/>
    <cellStyle name="40% - Akzent1 3" xfId="74" xr:uid="{00000000-0005-0000-0000-00004A000000}"/>
    <cellStyle name="40% - Akzent1 3 2" xfId="75" xr:uid="{00000000-0005-0000-0000-00004B000000}"/>
    <cellStyle name="40% - Akzent1 3 2 2" xfId="532" xr:uid="{00000000-0005-0000-0000-000015020000}"/>
    <cellStyle name="40% - Akzent1 3 2 2 2" xfId="634" xr:uid="{00000000-0005-0000-0000-00007B020000}"/>
    <cellStyle name="40% - Akzent1 3 2 2 2 2" xfId="1012" xr:uid="{00000000-0005-0000-0000-0000F5030000}"/>
    <cellStyle name="40% - Akzent1 3 2 2 2 2 2" xfId="1582" xr:uid="{00000000-0005-0000-0000-00002F060000}"/>
    <cellStyle name="40% - Akzent1 3 2 2 2 3" xfId="1291" xr:uid="{00000000-0005-0000-0000-00000C050000}"/>
    <cellStyle name="40% - Akzent1 3 2 2 3" xfId="934" xr:uid="{00000000-0005-0000-0000-0000A7030000}"/>
    <cellStyle name="40% - Akzent1 3 2 2 3 2" xfId="1504" xr:uid="{00000000-0005-0000-0000-0000E1050000}"/>
    <cellStyle name="40% - Akzent1 3 2 2 4" xfId="1212" xr:uid="{00000000-0005-0000-0000-0000BD040000}"/>
    <cellStyle name="40% - Akzent1 3 2 3" xfId="633" xr:uid="{00000000-0005-0000-0000-00007A020000}"/>
    <cellStyle name="40% - Akzent1 3 2 3 2" xfId="1011" xr:uid="{00000000-0005-0000-0000-0000F4030000}"/>
    <cellStyle name="40% - Akzent1 3 2 3 2 2" xfId="1581" xr:uid="{00000000-0005-0000-0000-00002E060000}"/>
    <cellStyle name="40% - Akzent1 3 2 3 3" xfId="1290" xr:uid="{00000000-0005-0000-0000-00000B050000}"/>
    <cellStyle name="40% - Akzent1 3 2 4" xfId="874" xr:uid="{00000000-0005-0000-0000-00006B030000}"/>
    <cellStyle name="40% - Akzent1 3 2 4 2" xfId="1448" xr:uid="{00000000-0005-0000-0000-0000A9050000}"/>
    <cellStyle name="40% - Akzent1 3 2 5" xfId="1154" xr:uid="{00000000-0005-0000-0000-000083040000}"/>
    <cellStyle name="40% - Akzent1 3 3" xfId="531" xr:uid="{00000000-0005-0000-0000-000014020000}"/>
    <cellStyle name="40% - Akzent1 3 3 2" xfId="635" xr:uid="{00000000-0005-0000-0000-00007C020000}"/>
    <cellStyle name="40% - Akzent1 3 3 2 2" xfId="1013" xr:uid="{00000000-0005-0000-0000-0000F6030000}"/>
    <cellStyle name="40% - Akzent1 3 3 2 2 2" xfId="1583" xr:uid="{00000000-0005-0000-0000-000030060000}"/>
    <cellStyle name="40% - Akzent1 3 3 2 3" xfId="1292" xr:uid="{00000000-0005-0000-0000-00000D050000}"/>
    <cellStyle name="40% - Akzent1 3 3 3" xfId="933" xr:uid="{00000000-0005-0000-0000-0000A6030000}"/>
    <cellStyle name="40% - Akzent1 3 3 3 2" xfId="1503" xr:uid="{00000000-0005-0000-0000-0000E0050000}"/>
    <cellStyle name="40% - Akzent1 3 3 4" xfId="1211" xr:uid="{00000000-0005-0000-0000-0000BC040000}"/>
    <cellStyle name="40% - Akzent1 3 4" xfId="632" xr:uid="{00000000-0005-0000-0000-000079020000}"/>
    <cellStyle name="40% - Akzent1 3 4 2" xfId="1010" xr:uid="{00000000-0005-0000-0000-0000F3030000}"/>
    <cellStyle name="40% - Akzent1 3 4 2 2" xfId="1580" xr:uid="{00000000-0005-0000-0000-00002D060000}"/>
    <cellStyle name="40% - Akzent1 3 4 3" xfId="1289" xr:uid="{00000000-0005-0000-0000-00000A050000}"/>
    <cellStyle name="40% - Akzent1 3 5" xfId="873" xr:uid="{00000000-0005-0000-0000-00006A030000}"/>
    <cellStyle name="40% - Akzent1 3 5 2" xfId="1447" xr:uid="{00000000-0005-0000-0000-0000A8050000}"/>
    <cellStyle name="40% - Akzent1 3 6" xfId="1153" xr:uid="{00000000-0005-0000-0000-000082040000}"/>
    <cellStyle name="40% - Akzent1 4" xfId="76" xr:uid="{00000000-0005-0000-0000-00004C000000}"/>
    <cellStyle name="40% - Akzent1 4 2" xfId="77" xr:uid="{00000000-0005-0000-0000-00004D000000}"/>
    <cellStyle name="40% - Akzent1 5" xfId="78" xr:uid="{00000000-0005-0000-0000-00004E000000}"/>
    <cellStyle name="40% - Akzent1 5 2" xfId="79" xr:uid="{00000000-0005-0000-0000-00004F000000}"/>
    <cellStyle name="40% - Akzent1 6" xfId="80" xr:uid="{00000000-0005-0000-0000-000050000000}"/>
    <cellStyle name="40% - Akzent1 6 2" xfId="81" xr:uid="{00000000-0005-0000-0000-000051000000}"/>
    <cellStyle name="40% - Akzent1 7" xfId="82" xr:uid="{00000000-0005-0000-0000-000052000000}"/>
    <cellStyle name="40% - Akzent2 2" xfId="83" xr:uid="{00000000-0005-0000-0000-000053000000}"/>
    <cellStyle name="40% - Akzent2 2 2" xfId="84" xr:uid="{00000000-0005-0000-0000-000054000000}"/>
    <cellStyle name="40% - Akzent2 2 2 2" xfId="534" xr:uid="{00000000-0005-0000-0000-000017020000}"/>
    <cellStyle name="40% - Akzent2 2 2 2 2" xfId="638" xr:uid="{00000000-0005-0000-0000-00007F020000}"/>
    <cellStyle name="40% - Akzent2 2 2 2 2 2" xfId="1016" xr:uid="{00000000-0005-0000-0000-0000F9030000}"/>
    <cellStyle name="40% - Akzent2 2 2 2 2 2 2" xfId="1586" xr:uid="{00000000-0005-0000-0000-000033060000}"/>
    <cellStyle name="40% - Akzent2 2 2 2 2 3" xfId="1295" xr:uid="{00000000-0005-0000-0000-000010050000}"/>
    <cellStyle name="40% - Akzent2 2 2 2 3" xfId="936" xr:uid="{00000000-0005-0000-0000-0000A9030000}"/>
    <cellStyle name="40% - Akzent2 2 2 2 3 2" xfId="1506" xr:uid="{00000000-0005-0000-0000-0000E3050000}"/>
    <cellStyle name="40% - Akzent2 2 2 2 4" xfId="1214" xr:uid="{00000000-0005-0000-0000-0000BF040000}"/>
    <cellStyle name="40% - Akzent2 2 2 3" xfId="637" xr:uid="{00000000-0005-0000-0000-00007E020000}"/>
    <cellStyle name="40% - Akzent2 2 2 3 2" xfId="1015" xr:uid="{00000000-0005-0000-0000-0000F8030000}"/>
    <cellStyle name="40% - Akzent2 2 2 3 2 2" xfId="1585" xr:uid="{00000000-0005-0000-0000-000032060000}"/>
    <cellStyle name="40% - Akzent2 2 2 3 3" xfId="1294" xr:uid="{00000000-0005-0000-0000-00000F050000}"/>
    <cellStyle name="40% - Akzent2 2 2 4" xfId="877" xr:uid="{00000000-0005-0000-0000-00006E030000}"/>
    <cellStyle name="40% - Akzent2 2 2 4 2" xfId="1451" xr:uid="{00000000-0005-0000-0000-0000AC050000}"/>
    <cellStyle name="40% - Akzent2 2 2 5" xfId="1156" xr:uid="{00000000-0005-0000-0000-000085040000}"/>
    <cellStyle name="40% - Akzent2 2 3" xfId="533" xr:uid="{00000000-0005-0000-0000-000016020000}"/>
    <cellStyle name="40% - Akzent2 2 3 2" xfId="639" xr:uid="{00000000-0005-0000-0000-000080020000}"/>
    <cellStyle name="40% - Akzent2 2 3 2 2" xfId="1017" xr:uid="{00000000-0005-0000-0000-0000FA030000}"/>
    <cellStyle name="40% - Akzent2 2 3 2 2 2" xfId="1587" xr:uid="{00000000-0005-0000-0000-000034060000}"/>
    <cellStyle name="40% - Akzent2 2 3 2 3" xfId="1296" xr:uid="{00000000-0005-0000-0000-000011050000}"/>
    <cellStyle name="40% - Akzent2 2 3 3" xfId="935" xr:uid="{00000000-0005-0000-0000-0000A8030000}"/>
    <cellStyle name="40% - Akzent2 2 3 3 2" xfId="1505" xr:uid="{00000000-0005-0000-0000-0000E2050000}"/>
    <cellStyle name="40% - Akzent2 2 3 4" xfId="1213" xr:uid="{00000000-0005-0000-0000-0000BE040000}"/>
    <cellStyle name="40% - Akzent2 2 4" xfId="636" xr:uid="{00000000-0005-0000-0000-00007D020000}"/>
    <cellStyle name="40% - Akzent2 2 4 2" xfId="1014" xr:uid="{00000000-0005-0000-0000-0000F7030000}"/>
    <cellStyle name="40% - Akzent2 2 4 2 2" xfId="1584" xr:uid="{00000000-0005-0000-0000-000031060000}"/>
    <cellStyle name="40% - Akzent2 2 4 3" xfId="1293" xr:uid="{00000000-0005-0000-0000-00000E050000}"/>
    <cellStyle name="40% - Akzent2 2 5" xfId="876" xr:uid="{00000000-0005-0000-0000-00006D030000}"/>
    <cellStyle name="40% - Akzent2 2 5 2" xfId="1450" xr:uid="{00000000-0005-0000-0000-0000AB050000}"/>
    <cellStyle name="40% - Akzent2 2 6" xfId="1155" xr:uid="{00000000-0005-0000-0000-000084040000}"/>
    <cellStyle name="40% - Akzent2 3" xfId="85" xr:uid="{00000000-0005-0000-0000-000055000000}"/>
    <cellStyle name="40% - Akzent2 3 2" xfId="86" xr:uid="{00000000-0005-0000-0000-000056000000}"/>
    <cellStyle name="40% - Akzent2 3 2 2" xfId="536" xr:uid="{00000000-0005-0000-0000-000019020000}"/>
    <cellStyle name="40% - Akzent2 3 2 2 2" xfId="642" xr:uid="{00000000-0005-0000-0000-000083020000}"/>
    <cellStyle name="40% - Akzent2 3 2 2 2 2" xfId="1020" xr:uid="{00000000-0005-0000-0000-0000FD030000}"/>
    <cellStyle name="40% - Akzent2 3 2 2 2 2 2" xfId="1590" xr:uid="{00000000-0005-0000-0000-000037060000}"/>
    <cellStyle name="40% - Akzent2 3 2 2 2 3" xfId="1299" xr:uid="{00000000-0005-0000-0000-000014050000}"/>
    <cellStyle name="40% - Akzent2 3 2 2 3" xfId="938" xr:uid="{00000000-0005-0000-0000-0000AB030000}"/>
    <cellStyle name="40% - Akzent2 3 2 2 3 2" xfId="1508" xr:uid="{00000000-0005-0000-0000-0000E5050000}"/>
    <cellStyle name="40% - Akzent2 3 2 2 4" xfId="1216" xr:uid="{00000000-0005-0000-0000-0000C1040000}"/>
    <cellStyle name="40% - Akzent2 3 2 3" xfId="641" xr:uid="{00000000-0005-0000-0000-000082020000}"/>
    <cellStyle name="40% - Akzent2 3 2 3 2" xfId="1019" xr:uid="{00000000-0005-0000-0000-0000FC030000}"/>
    <cellStyle name="40% - Akzent2 3 2 3 2 2" xfId="1589" xr:uid="{00000000-0005-0000-0000-000036060000}"/>
    <cellStyle name="40% - Akzent2 3 2 3 3" xfId="1298" xr:uid="{00000000-0005-0000-0000-000013050000}"/>
    <cellStyle name="40% - Akzent2 3 2 4" xfId="879" xr:uid="{00000000-0005-0000-0000-000070030000}"/>
    <cellStyle name="40% - Akzent2 3 2 4 2" xfId="1453" xr:uid="{00000000-0005-0000-0000-0000AE050000}"/>
    <cellStyle name="40% - Akzent2 3 2 5" xfId="1158" xr:uid="{00000000-0005-0000-0000-000087040000}"/>
    <cellStyle name="40% - Akzent2 3 3" xfId="535" xr:uid="{00000000-0005-0000-0000-000018020000}"/>
    <cellStyle name="40% - Akzent2 3 3 2" xfId="643" xr:uid="{00000000-0005-0000-0000-000084020000}"/>
    <cellStyle name="40% - Akzent2 3 3 2 2" xfId="1021" xr:uid="{00000000-0005-0000-0000-0000FE030000}"/>
    <cellStyle name="40% - Akzent2 3 3 2 2 2" xfId="1591" xr:uid="{00000000-0005-0000-0000-000038060000}"/>
    <cellStyle name="40% - Akzent2 3 3 2 3" xfId="1300" xr:uid="{00000000-0005-0000-0000-000015050000}"/>
    <cellStyle name="40% - Akzent2 3 3 3" xfId="937" xr:uid="{00000000-0005-0000-0000-0000AA030000}"/>
    <cellStyle name="40% - Akzent2 3 3 3 2" xfId="1507" xr:uid="{00000000-0005-0000-0000-0000E4050000}"/>
    <cellStyle name="40% - Akzent2 3 3 4" xfId="1215" xr:uid="{00000000-0005-0000-0000-0000C0040000}"/>
    <cellStyle name="40% - Akzent2 3 4" xfId="640" xr:uid="{00000000-0005-0000-0000-000081020000}"/>
    <cellStyle name="40% - Akzent2 3 4 2" xfId="1018" xr:uid="{00000000-0005-0000-0000-0000FB030000}"/>
    <cellStyle name="40% - Akzent2 3 4 2 2" xfId="1588" xr:uid="{00000000-0005-0000-0000-000035060000}"/>
    <cellStyle name="40% - Akzent2 3 4 3" xfId="1297" xr:uid="{00000000-0005-0000-0000-000012050000}"/>
    <cellStyle name="40% - Akzent2 3 5" xfId="878" xr:uid="{00000000-0005-0000-0000-00006F030000}"/>
    <cellStyle name="40% - Akzent2 3 5 2" xfId="1452" xr:uid="{00000000-0005-0000-0000-0000AD050000}"/>
    <cellStyle name="40% - Akzent2 3 6" xfId="1157" xr:uid="{00000000-0005-0000-0000-000086040000}"/>
    <cellStyle name="40% - Akzent2 4" xfId="87" xr:uid="{00000000-0005-0000-0000-000057000000}"/>
    <cellStyle name="40% - Akzent2 4 2" xfId="88" xr:uid="{00000000-0005-0000-0000-000058000000}"/>
    <cellStyle name="40% - Akzent2 5" xfId="89" xr:uid="{00000000-0005-0000-0000-000059000000}"/>
    <cellStyle name="40% - Akzent2 5 2" xfId="90" xr:uid="{00000000-0005-0000-0000-00005A000000}"/>
    <cellStyle name="40% - Akzent2 6" xfId="91" xr:uid="{00000000-0005-0000-0000-00005B000000}"/>
    <cellStyle name="40% - Akzent2 6 2" xfId="92" xr:uid="{00000000-0005-0000-0000-00005C000000}"/>
    <cellStyle name="40% - Akzent2 7" xfId="93" xr:uid="{00000000-0005-0000-0000-00005D000000}"/>
    <cellStyle name="40% - Akzent3 2" xfId="94" xr:uid="{00000000-0005-0000-0000-00005E000000}"/>
    <cellStyle name="40% - Akzent3 2 2" xfId="95" xr:uid="{00000000-0005-0000-0000-00005F000000}"/>
    <cellStyle name="40% - Akzent3 2 2 2" xfId="538" xr:uid="{00000000-0005-0000-0000-00001B020000}"/>
    <cellStyle name="40% - Akzent3 2 2 2 2" xfId="646" xr:uid="{00000000-0005-0000-0000-000087020000}"/>
    <cellStyle name="40% - Akzent3 2 2 2 2 2" xfId="1024" xr:uid="{00000000-0005-0000-0000-000001040000}"/>
    <cellStyle name="40% - Akzent3 2 2 2 2 2 2" xfId="1594" xr:uid="{00000000-0005-0000-0000-00003B060000}"/>
    <cellStyle name="40% - Akzent3 2 2 2 2 3" xfId="1303" xr:uid="{00000000-0005-0000-0000-000018050000}"/>
    <cellStyle name="40% - Akzent3 2 2 2 3" xfId="940" xr:uid="{00000000-0005-0000-0000-0000AD030000}"/>
    <cellStyle name="40% - Akzent3 2 2 2 3 2" xfId="1510" xr:uid="{00000000-0005-0000-0000-0000E7050000}"/>
    <cellStyle name="40% - Akzent3 2 2 2 4" xfId="1218" xr:uid="{00000000-0005-0000-0000-0000C3040000}"/>
    <cellStyle name="40% - Akzent3 2 2 3" xfId="645" xr:uid="{00000000-0005-0000-0000-000086020000}"/>
    <cellStyle name="40% - Akzent3 2 2 3 2" xfId="1023" xr:uid="{00000000-0005-0000-0000-000000040000}"/>
    <cellStyle name="40% - Akzent3 2 2 3 2 2" xfId="1593" xr:uid="{00000000-0005-0000-0000-00003A060000}"/>
    <cellStyle name="40% - Akzent3 2 2 3 3" xfId="1302" xr:uid="{00000000-0005-0000-0000-000017050000}"/>
    <cellStyle name="40% - Akzent3 2 2 4" xfId="881" xr:uid="{00000000-0005-0000-0000-000072030000}"/>
    <cellStyle name="40% - Akzent3 2 2 4 2" xfId="1455" xr:uid="{00000000-0005-0000-0000-0000B0050000}"/>
    <cellStyle name="40% - Akzent3 2 2 5" xfId="1160" xr:uid="{00000000-0005-0000-0000-000089040000}"/>
    <cellStyle name="40% - Akzent3 2 3" xfId="537" xr:uid="{00000000-0005-0000-0000-00001A020000}"/>
    <cellStyle name="40% - Akzent3 2 3 2" xfId="647" xr:uid="{00000000-0005-0000-0000-000088020000}"/>
    <cellStyle name="40% - Akzent3 2 3 2 2" xfId="1025" xr:uid="{00000000-0005-0000-0000-000002040000}"/>
    <cellStyle name="40% - Akzent3 2 3 2 2 2" xfId="1595" xr:uid="{00000000-0005-0000-0000-00003C060000}"/>
    <cellStyle name="40% - Akzent3 2 3 2 3" xfId="1304" xr:uid="{00000000-0005-0000-0000-000019050000}"/>
    <cellStyle name="40% - Akzent3 2 3 3" xfId="939" xr:uid="{00000000-0005-0000-0000-0000AC030000}"/>
    <cellStyle name="40% - Akzent3 2 3 3 2" xfId="1509" xr:uid="{00000000-0005-0000-0000-0000E6050000}"/>
    <cellStyle name="40% - Akzent3 2 3 4" xfId="1217" xr:uid="{00000000-0005-0000-0000-0000C2040000}"/>
    <cellStyle name="40% - Akzent3 2 4" xfId="644" xr:uid="{00000000-0005-0000-0000-000085020000}"/>
    <cellStyle name="40% - Akzent3 2 4 2" xfId="1022" xr:uid="{00000000-0005-0000-0000-0000FF030000}"/>
    <cellStyle name="40% - Akzent3 2 4 2 2" xfId="1592" xr:uid="{00000000-0005-0000-0000-000039060000}"/>
    <cellStyle name="40% - Akzent3 2 4 3" xfId="1301" xr:uid="{00000000-0005-0000-0000-000016050000}"/>
    <cellStyle name="40% - Akzent3 2 5" xfId="880" xr:uid="{00000000-0005-0000-0000-000071030000}"/>
    <cellStyle name="40% - Akzent3 2 5 2" xfId="1454" xr:uid="{00000000-0005-0000-0000-0000AF050000}"/>
    <cellStyle name="40% - Akzent3 2 6" xfId="1159" xr:uid="{00000000-0005-0000-0000-000088040000}"/>
    <cellStyle name="40% - Akzent3 3" xfId="96" xr:uid="{00000000-0005-0000-0000-000060000000}"/>
    <cellStyle name="40% - Akzent3 3 2" xfId="97" xr:uid="{00000000-0005-0000-0000-000061000000}"/>
    <cellStyle name="40% - Akzent3 3 2 2" xfId="540" xr:uid="{00000000-0005-0000-0000-00001D020000}"/>
    <cellStyle name="40% - Akzent3 3 2 2 2" xfId="650" xr:uid="{00000000-0005-0000-0000-00008B020000}"/>
    <cellStyle name="40% - Akzent3 3 2 2 2 2" xfId="1028" xr:uid="{00000000-0005-0000-0000-000005040000}"/>
    <cellStyle name="40% - Akzent3 3 2 2 2 2 2" xfId="1598" xr:uid="{00000000-0005-0000-0000-00003F060000}"/>
    <cellStyle name="40% - Akzent3 3 2 2 2 3" xfId="1307" xr:uid="{00000000-0005-0000-0000-00001C050000}"/>
    <cellStyle name="40% - Akzent3 3 2 2 3" xfId="942" xr:uid="{00000000-0005-0000-0000-0000AF030000}"/>
    <cellStyle name="40% - Akzent3 3 2 2 3 2" xfId="1512" xr:uid="{00000000-0005-0000-0000-0000E9050000}"/>
    <cellStyle name="40% - Akzent3 3 2 2 4" xfId="1220" xr:uid="{00000000-0005-0000-0000-0000C5040000}"/>
    <cellStyle name="40% - Akzent3 3 2 3" xfId="649" xr:uid="{00000000-0005-0000-0000-00008A020000}"/>
    <cellStyle name="40% - Akzent3 3 2 3 2" xfId="1027" xr:uid="{00000000-0005-0000-0000-000004040000}"/>
    <cellStyle name="40% - Akzent3 3 2 3 2 2" xfId="1597" xr:uid="{00000000-0005-0000-0000-00003E060000}"/>
    <cellStyle name="40% - Akzent3 3 2 3 3" xfId="1306" xr:uid="{00000000-0005-0000-0000-00001B050000}"/>
    <cellStyle name="40% - Akzent3 3 2 4" xfId="883" xr:uid="{00000000-0005-0000-0000-000074030000}"/>
    <cellStyle name="40% - Akzent3 3 2 4 2" xfId="1457" xr:uid="{00000000-0005-0000-0000-0000B2050000}"/>
    <cellStyle name="40% - Akzent3 3 2 5" xfId="1162" xr:uid="{00000000-0005-0000-0000-00008B040000}"/>
    <cellStyle name="40% - Akzent3 3 3" xfId="539" xr:uid="{00000000-0005-0000-0000-00001C020000}"/>
    <cellStyle name="40% - Akzent3 3 3 2" xfId="651" xr:uid="{00000000-0005-0000-0000-00008C020000}"/>
    <cellStyle name="40% - Akzent3 3 3 2 2" xfId="1029" xr:uid="{00000000-0005-0000-0000-000006040000}"/>
    <cellStyle name="40% - Akzent3 3 3 2 2 2" xfId="1599" xr:uid="{00000000-0005-0000-0000-000040060000}"/>
    <cellStyle name="40% - Akzent3 3 3 2 3" xfId="1308" xr:uid="{00000000-0005-0000-0000-00001D050000}"/>
    <cellStyle name="40% - Akzent3 3 3 3" xfId="941" xr:uid="{00000000-0005-0000-0000-0000AE030000}"/>
    <cellStyle name="40% - Akzent3 3 3 3 2" xfId="1511" xr:uid="{00000000-0005-0000-0000-0000E8050000}"/>
    <cellStyle name="40% - Akzent3 3 3 4" xfId="1219" xr:uid="{00000000-0005-0000-0000-0000C4040000}"/>
    <cellStyle name="40% - Akzent3 3 4" xfId="648" xr:uid="{00000000-0005-0000-0000-000089020000}"/>
    <cellStyle name="40% - Akzent3 3 4 2" xfId="1026" xr:uid="{00000000-0005-0000-0000-000003040000}"/>
    <cellStyle name="40% - Akzent3 3 4 2 2" xfId="1596" xr:uid="{00000000-0005-0000-0000-00003D060000}"/>
    <cellStyle name="40% - Akzent3 3 4 3" xfId="1305" xr:uid="{00000000-0005-0000-0000-00001A050000}"/>
    <cellStyle name="40% - Akzent3 3 5" xfId="882" xr:uid="{00000000-0005-0000-0000-000073030000}"/>
    <cellStyle name="40% - Akzent3 3 5 2" xfId="1456" xr:uid="{00000000-0005-0000-0000-0000B1050000}"/>
    <cellStyle name="40% - Akzent3 3 6" xfId="1161" xr:uid="{00000000-0005-0000-0000-00008A040000}"/>
    <cellStyle name="40% - Akzent3 4" xfId="98" xr:uid="{00000000-0005-0000-0000-000062000000}"/>
    <cellStyle name="40% - Akzent3 4 2" xfId="99" xr:uid="{00000000-0005-0000-0000-000063000000}"/>
    <cellStyle name="40% - Akzent3 5" xfId="100" xr:uid="{00000000-0005-0000-0000-000064000000}"/>
    <cellStyle name="40% - Akzent3 5 2" xfId="101" xr:uid="{00000000-0005-0000-0000-000065000000}"/>
    <cellStyle name="40% - Akzent3 6" xfId="102" xr:uid="{00000000-0005-0000-0000-000066000000}"/>
    <cellStyle name="40% - Akzent3 6 2" xfId="103" xr:uid="{00000000-0005-0000-0000-000067000000}"/>
    <cellStyle name="40% - Akzent3 7" xfId="104" xr:uid="{00000000-0005-0000-0000-000068000000}"/>
    <cellStyle name="40% - Akzent4 2" xfId="105" xr:uid="{00000000-0005-0000-0000-000069000000}"/>
    <cellStyle name="40% - Akzent4 2 2" xfId="106" xr:uid="{00000000-0005-0000-0000-00006A000000}"/>
    <cellStyle name="40% - Akzent4 2 2 2" xfId="542" xr:uid="{00000000-0005-0000-0000-00001F020000}"/>
    <cellStyle name="40% - Akzent4 2 2 2 2" xfId="654" xr:uid="{00000000-0005-0000-0000-00008F020000}"/>
    <cellStyle name="40% - Akzent4 2 2 2 2 2" xfId="1032" xr:uid="{00000000-0005-0000-0000-000009040000}"/>
    <cellStyle name="40% - Akzent4 2 2 2 2 2 2" xfId="1602" xr:uid="{00000000-0005-0000-0000-000043060000}"/>
    <cellStyle name="40% - Akzent4 2 2 2 2 3" xfId="1311" xr:uid="{00000000-0005-0000-0000-000020050000}"/>
    <cellStyle name="40% - Akzent4 2 2 2 3" xfId="944" xr:uid="{00000000-0005-0000-0000-0000B1030000}"/>
    <cellStyle name="40% - Akzent4 2 2 2 3 2" xfId="1514" xr:uid="{00000000-0005-0000-0000-0000EB050000}"/>
    <cellStyle name="40% - Akzent4 2 2 2 4" xfId="1222" xr:uid="{00000000-0005-0000-0000-0000C7040000}"/>
    <cellStyle name="40% - Akzent4 2 2 3" xfId="653" xr:uid="{00000000-0005-0000-0000-00008E020000}"/>
    <cellStyle name="40% - Akzent4 2 2 3 2" xfId="1031" xr:uid="{00000000-0005-0000-0000-000008040000}"/>
    <cellStyle name="40% - Akzent4 2 2 3 2 2" xfId="1601" xr:uid="{00000000-0005-0000-0000-000042060000}"/>
    <cellStyle name="40% - Akzent4 2 2 3 3" xfId="1310" xr:uid="{00000000-0005-0000-0000-00001F050000}"/>
    <cellStyle name="40% - Akzent4 2 2 4" xfId="885" xr:uid="{00000000-0005-0000-0000-000076030000}"/>
    <cellStyle name="40% - Akzent4 2 2 4 2" xfId="1459" xr:uid="{00000000-0005-0000-0000-0000B4050000}"/>
    <cellStyle name="40% - Akzent4 2 2 5" xfId="1164" xr:uid="{00000000-0005-0000-0000-00008D040000}"/>
    <cellStyle name="40% - Akzent4 2 3" xfId="541" xr:uid="{00000000-0005-0000-0000-00001E020000}"/>
    <cellStyle name="40% - Akzent4 2 3 2" xfId="655" xr:uid="{00000000-0005-0000-0000-000090020000}"/>
    <cellStyle name="40% - Akzent4 2 3 2 2" xfId="1033" xr:uid="{00000000-0005-0000-0000-00000A040000}"/>
    <cellStyle name="40% - Akzent4 2 3 2 2 2" xfId="1603" xr:uid="{00000000-0005-0000-0000-000044060000}"/>
    <cellStyle name="40% - Akzent4 2 3 2 3" xfId="1312" xr:uid="{00000000-0005-0000-0000-000021050000}"/>
    <cellStyle name="40% - Akzent4 2 3 3" xfId="943" xr:uid="{00000000-0005-0000-0000-0000B0030000}"/>
    <cellStyle name="40% - Akzent4 2 3 3 2" xfId="1513" xr:uid="{00000000-0005-0000-0000-0000EA050000}"/>
    <cellStyle name="40% - Akzent4 2 3 4" xfId="1221" xr:uid="{00000000-0005-0000-0000-0000C6040000}"/>
    <cellStyle name="40% - Akzent4 2 4" xfId="652" xr:uid="{00000000-0005-0000-0000-00008D020000}"/>
    <cellStyle name="40% - Akzent4 2 4 2" xfId="1030" xr:uid="{00000000-0005-0000-0000-000007040000}"/>
    <cellStyle name="40% - Akzent4 2 4 2 2" xfId="1600" xr:uid="{00000000-0005-0000-0000-000041060000}"/>
    <cellStyle name="40% - Akzent4 2 4 3" xfId="1309" xr:uid="{00000000-0005-0000-0000-00001E050000}"/>
    <cellStyle name="40% - Akzent4 2 5" xfId="884" xr:uid="{00000000-0005-0000-0000-000075030000}"/>
    <cellStyle name="40% - Akzent4 2 5 2" xfId="1458" xr:uid="{00000000-0005-0000-0000-0000B3050000}"/>
    <cellStyle name="40% - Akzent4 2 6" xfId="1163" xr:uid="{00000000-0005-0000-0000-00008C040000}"/>
    <cellStyle name="40% - Akzent4 3" xfId="107" xr:uid="{00000000-0005-0000-0000-00006B000000}"/>
    <cellStyle name="40% - Akzent4 3 2" xfId="108" xr:uid="{00000000-0005-0000-0000-00006C000000}"/>
    <cellStyle name="40% - Akzent4 3 2 2" xfId="544" xr:uid="{00000000-0005-0000-0000-000021020000}"/>
    <cellStyle name="40% - Akzent4 3 2 2 2" xfId="658" xr:uid="{00000000-0005-0000-0000-000093020000}"/>
    <cellStyle name="40% - Akzent4 3 2 2 2 2" xfId="1036" xr:uid="{00000000-0005-0000-0000-00000D040000}"/>
    <cellStyle name="40% - Akzent4 3 2 2 2 2 2" xfId="1606" xr:uid="{00000000-0005-0000-0000-000047060000}"/>
    <cellStyle name="40% - Akzent4 3 2 2 2 3" xfId="1315" xr:uid="{00000000-0005-0000-0000-000024050000}"/>
    <cellStyle name="40% - Akzent4 3 2 2 3" xfId="946" xr:uid="{00000000-0005-0000-0000-0000B3030000}"/>
    <cellStyle name="40% - Akzent4 3 2 2 3 2" xfId="1516" xr:uid="{00000000-0005-0000-0000-0000ED050000}"/>
    <cellStyle name="40% - Akzent4 3 2 2 4" xfId="1224" xr:uid="{00000000-0005-0000-0000-0000C9040000}"/>
    <cellStyle name="40% - Akzent4 3 2 3" xfId="657" xr:uid="{00000000-0005-0000-0000-000092020000}"/>
    <cellStyle name="40% - Akzent4 3 2 3 2" xfId="1035" xr:uid="{00000000-0005-0000-0000-00000C040000}"/>
    <cellStyle name="40% - Akzent4 3 2 3 2 2" xfId="1605" xr:uid="{00000000-0005-0000-0000-000046060000}"/>
    <cellStyle name="40% - Akzent4 3 2 3 3" xfId="1314" xr:uid="{00000000-0005-0000-0000-000023050000}"/>
    <cellStyle name="40% - Akzent4 3 2 4" xfId="887" xr:uid="{00000000-0005-0000-0000-000078030000}"/>
    <cellStyle name="40% - Akzent4 3 2 4 2" xfId="1461" xr:uid="{00000000-0005-0000-0000-0000B6050000}"/>
    <cellStyle name="40% - Akzent4 3 2 5" xfId="1166" xr:uid="{00000000-0005-0000-0000-00008F040000}"/>
    <cellStyle name="40% - Akzent4 3 3" xfId="543" xr:uid="{00000000-0005-0000-0000-000020020000}"/>
    <cellStyle name="40% - Akzent4 3 3 2" xfId="659" xr:uid="{00000000-0005-0000-0000-000094020000}"/>
    <cellStyle name="40% - Akzent4 3 3 2 2" xfId="1037" xr:uid="{00000000-0005-0000-0000-00000E040000}"/>
    <cellStyle name="40% - Akzent4 3 3 2 2 2" xfId="1607" xr:uid="{00000000-0005-0000-0000-000048060000}"/>
    <cellStyle name="40% - Akzent4 3 3 2 3" xfId="1316" xr:uid="{00000000-0005-0000-0000-000025050000}"/>
    <cellStyle name="40% - Akzent4 3 3 3" xfId="945" xr:uid="{00000000-0005-0000-0000-0000B2030000}"/>
    <cellStyle name="40% - Akzent4 3 3 3 2" xfId="1515" xr:uid="{00000000-0005-0000-0000-0000EC050000}"/>
    <cellStyle name="40% - Akzent4 3 3 4" xfId="1223" xr:uid="{00000000-0005-0000-0000-0000C8040000}"/>
    <cellStyle name="40% - Akzent4 3 4" xfId="656" xr:uid="{00000000-0005-0000-0000-000091020000}"/>
    <cellStyle name="40% - Akzent4 3 4 2" xfId="1034" xr:uid="{00000000-0005-0000-0000-00000B040000}"/>
    <cellStyle name="40% - Akzent4 3 4 2 2" xfId="1604" xr:uid="{00000000-0005-0000-0000-000045060000}"/>
    <cellStyle name="40% - Akzent4 3 4 3" xfId="1313" xr:uid="{00000000-0005-0000-0000-000022050000}"/>
    <cellStyle name="40% - Akzent4 3 5" xfId="886" xr:uid="{00000000-0005-0000-0000-000077030000}"/>
    <cellStyle name="40% - Akzent4 3 5 2" xfId="1460" xr:uid="{00000000-0005-0000-0000-0000B5050000}"/>
    <cellStyle name="40% - Akzent4 3 6" xfId="1165" xr:uid="{00000000-0005-0000-0000-00008E040000}"/>
    <cellStyle name="40% - Akzent4 4" xfId="109" xr:uid="{00000000-0005-0000-0000-00006D000000}"/>
    <cellStyle name="40% - Akzent4 4 2" xfId="110" xr:uid="{00000000-0005-0000-0000-00006E000000}"/>
    <cellStyle name="40% - Akzent4 5" xfId="111" xr:uid="{00000000-0005-0000-0000-00006F000000}"/>
    <cellStyle name="40% - Akzent4 5 2" xfId="112" xr:uid="{00000000-0005-0000-0000-000070000000}"/>
    <cellStyle name="40% - Akzent4 6" xfId="113" xr:uid="{00000000-0005-0000-0000-000071000000}"/>
    <cellStyle name="40% - Akzent4 6 2" xfId="114" xr:uid="{00000000-0005-0000-0000-000072000000}"/>
    <cellStyle name="40% - Akzent4 7" xfId="115" xr:uid="{00000000-0005-0000-0000-000073000000}"/>
    <cellStyle name="40% - Akzent5 2" xfId="116" xr:uid="{00000000-0005-0000-0000-000074000000}"/>
    <cellStyle name="40% - Akzent5 2 2" xfId="117" xr:uid="{00000000-0005-0000-0000-000075000000}"/>
    <cellStyle name="40% - Akzent5 2 2 2" xfId="546" xr:uid="{00000000-0005-0000-0000-000023020000}"/>
    <cellStyle name="40% - Akzent5 2 2 2 2" xfId="662" xr:uid="{00000000-0005-0000-0000-000097020000}"/>
    <cellStyle name="40% - Akzent5 2 2 2 2 2" xfId="1040" xr:uid="{00000000-0005-0000-0000-000011040000}"/>
    <cellStyle name="40% - Akzent5 2 2 2 2 2 2" xfId="1610" xr:uid="{00000000-0005-0000-0000-00004B060000}"/>
    <cellStyle name="40% - Akzent5 2 2 2 2 3" xfId="1319" xr:uid="{00000000-0005-0000-0000-000028050000}"/>
    <cellStyle name="40% - Akzent5 2 2 2 3" xfId="948" xr:uid="{00000000-0005-0000-0000-0000B5030000}"/>
    <cellStyle name="40% - Akzent5 2 2 2 3 2" xfId="1518" xr:uid="{00000000-0005-0000-0000-0000EF050000}"/>
    <cellStyle name="40% - Akzent5 2 2 2 4" xfId="1226" xr:uid="{00000000-0005-0000-0000-0000CB040000}"/>
    <cellStyle name="40% - Akzent5 2 2 3" xfId="661" xr:uid="{00000000-0005-0000-0000-000096020000}"/>
    <cellStyle name="40% - Akzent5 2 2 3 2" xfId="1039" xr:uid="{00000000-0005-0000-0000-000010040000}"/>
    <cellStyle name="40% - Akzent5 2 2 3 2 2" xfId="1609" xr:uid="{00000000-0005-0000-0000-00004A060000}"/>
    <cellStyle name="40% - Akzent5 2 2 3 3" xfId="1318" xr:uid="{00000000-0005-0000-0000-000027050000}"/>
    <cellStyle name="40% - Akzent5 2 2 4" xfId="889" xr:uid="{00000000-0005-0000-0000-00007A030000}"/>
    <cellStyle name="40% - Akzent5 2 2 4 2" xfId="1463" xr:uid="{00000000-0005-0000-0000-0000B8050000}"/>
    <cellStyle name="40% - Akzent5 2 2 5" xfId="1168" xr:uid="{00000000-0005-0000-0000-000091040000}"/>
    <cellStyle name="40% - Akzent5 2 3" xfId="545" xr:uid="{00000000-0005-0000-0000-000022020000}"/>
    <cellStyle name="40% - Akzent5 2 3 2" xfId="663" xr:uid="{00000000-0005-0000-0000-000098020000}"/>
    <cellStyle name="40% - Akzent5 2 3 2 2" xfId="1041" xr:uid="{00000000-0005-0000-0000-000012040000}"/>
    <cellStyle name="40% - Akzent5 2 3 2 2 2" xfId="1611" xr:uid="{00000000-0005-0000-0000-00004C060000}"/>
    <cellStyle name="40% - Akzent5 2 3 2 3" xfId="1320" xr:uid="{00000000-0005-0000-0000-000029050000}"/>
    <cellStyle name="40% - Akzent5 2 3 3" xfId="947" xr:uid="{00000000-0005-0000-0000-0000B4030000}"/>
    <cellStyle name="40% - Akzent5 2 3 3 2" xfId="1517" xr:uid="{00000000-0005-0000-0000-0000EE050000}"/>
    <cellStyle name="40% - Akzent5 2 3 4" xfId="1225" xr:uid="{00000000-0005-0000-0000-0000CA040000}"/>
    <cellStyle name="40% - Akzent5 2 4" xfId="660" xr:uid="{00000000-0005-0000-0000-000095020000}"/>
    <cellStyle name="40% - Akzent5 2 4 2" xfId="1038" xr:uid="{00000000-0005-0000-0000-00000F040000}"/>
    <cellStyle name="40% - Akzent5 2 4 2 2" xfId="1608" xr:uid="{00000000-0005-0000-0000-000049060000}"/>
    <cellStyle name="40% - Akzent5 2 4 3" xfId="1317" xr:uid="{00000000-0005-0000-0000-000026050000}"/>
    <cellStyle name="40% - Akzent5 2 5" xfId="888" xr:uid="{00000000-0005-0000-0000-000079030000}"/>
    <cellStyle name="40% - Akzent5 2 5 2" xfId="1462" xr:uid="{00000000-0005-0000-0000-0000B7050000}"/>
    <cellStyle name="40% - Akzent5 2 6" xfId="1167" xr:uid="{00000000-0005-0000-0000-000090040000}"/>
    <cellStyle name="40% - Akzent5 3" xfId="118" xr:uid="{00000000-0005-0000-0000-000076000000}"/>
    <cellStyle name="40% - Akzent5 3 2" xfId="119" xr:uid="{00000000-0005-0000-0000-000077000000}"/>
    <cellStyle name="40% - Akzent5 3 2 2" xfId="548" xr:uid="{00000000-0005-0000-0000-000025020000}"/>
    <cellStyle name="40% - Akzent5 3 2 2 2" xfId="666" xr:uid="{00000000-0005-0000-0000-00009B020000}"/>
    <cellStyle name="40% - Akzent5 3 2 2 2 2" xfId="1044" xr:uid="{00000000-0005-0000-0000-000015040000}"/>
    <cellStyle name="40% - Akzent5 3 2 2 2 2 2" xfId="1614" xr:uid="{00000000-0005-0000-0000-00004F060000}"/>
    <cellStyle name="40% - Akzent5 3 2 2 2 3" xfId="1323" xr:uid="{00000000-0005-0000-0000-00002C050000}"/>
    <cellStyle name="40% - Akzent5 3 2 2 3" xfId="950" xr:uid="{00000000-0005-0000-0000-0000B7030000}"/>
    <cellStyle name="40% - Akzent5 3 2 2 3 2" xfId="1520" xr:uid="{00000000-0005-0000-0000-0000F1050000}"/>
    <cellStyle name="40% - Akzent5 3 2 2 4" xfId="1228" xr:uid="{00000000-0005-0000-0000-0000CD040000}"/>
    <cellStyle name="40% - Akzent5 3 2 3" xfId="665" xr:uid="{00000000-0005-0000-0000-00009A020000}"/>
    <cellStyle name="40% - Akzent5 3 2 3 2" xfId="1043" xr:uid="{00000000-0005-0000-0000-000014040000}"/>
    <cellStyle name="40% - Akzent5 3 2 3 2 2" xfId="1613" xr:uid="{00000000-0005-0000-0000-00004E060000}"/>
    <cellStyle name="40% - Akzent5 3 2 3 3" xfId="1322" xr:uid="{00000000-0005-0000-0000-00002B050000}"/>
    <cellStyle name="40% - Akzent5 3 2 4" xfId="891" xr:uid="{00000000-0005-0000-0000-00007C030000}"/>
    <cellStyle name="40% - Akzent5 3 2 4 2" xfId="1465" xr:uid="{00000000-0005-0000-0000-0000BA050000}"/>
    <cellStyle name="40% - Akzent5 3 2 5" xfId="1170" xr:uid="{00000000-0005-0000-0000-000093040000}"/>
    <cellStyle name="40% - Akzent5 3 3" xfId="547" xr:uid="{00000000-0005-0000-0000-000024020000}"/>
    <cellStyle name="40% - Akzent5 3 3 2" xfId="667" xr:uid="{00000000-0005-0000-0000-00009C020000}"/>
    <cellStyle name="40% - Akzent5 3 3 2 2" xfId="1045" xr:uid="{00000000-0005-0000-0000-000016040000}"/>
    <cellStyle name="40% - Akzent5 3 3 2 2 2" xfId="1615" xr:uid="{00000000-0005-0000-0000-000050060000}"/>
    <cellStyle name="40% - Akzent5 3 3 2 3" xfId="1324" xr:uid="{00000000-0005-0000-0000-00002D050000}"/>
    <cellStyle name="40% - Akzent5 3 3 3" xfId="949" xr:uid="{00000000-0005-0000-0000-0000B6030000}"/>
    <cellStyle name="40% - Akzent5 3 3 3 2" xfId="1519" xr:uid="{00000000-0005-0000-0000-0000F0050000}"/>
    <cellStyle name="40% - Akzent5 3 3 4" xfId="1227" xr:uid="{00000000-0005-0000-0000-0000CC040000}"/>
    <cellStyle name="40% - Akzent5 3 4" xfId="664" xr:uid="{00000000-0005-0000-0000-000099020000}"/>
    <cellStyle name="40% - Akzent5 3 4 2" xfId="1042" xr:uid="{00000000-0005-0000-0000-000013040000}"/>
    <cellStyle name="40% - Akzent5 3 4 2 2" xfId="1612" xr:uid="{00000000-0005-0000-0000-00004D060000}"/>
    <cellStyle name="40% - Akzent5 3 4 3" xfId="1321" xr:uid="{00000000-0005-0000-0000-00002A050000}"/>
    <cellStyle name="40% - Akzent5 3 5" xfId="890" xr:uid="{00000000-0005-0000-0000-00007B030000}"/>
    <cellStyle name="40% - Akzent5 3 5 2" xfId="1464" xr:uid="{00000000-0005-0000-0000-0000B9050000}"/>
    <cellStyle name="40% - Akzent5 3 6" xfId="1169" xr:uid="{00000000-0005-0000-0000-000092040000}"/>
    <cellStyle name="40% - Akzent5 4" xfId="120" xr:uid="{00000000-0005-0000-0000-000078000000}"/>
    <cellStyle name="40% - Akzent5 4 2" xfId="121" xr:uid="{00000000-0005-0000-0000-000079000000}"/>
    <cellStyle name="40% - Akzent5 5" xfId="122" xr:uid="{00000000-0005-0000-0000-00007A000000}"/>
    <cellStyle name="40% - Akzent5 5 2" xfId="123" xr:uid="{00000000-0005-0000-0000-00007B000000}"/>
    <cellStyle name="40% - Akzent5 6" xfId="124" xr:uid="{00000000-0005-0000-0000-00007C000000}"/>
    <cellStyle name="40% - Akzent5 6 2" xfId="125" xr:uid="{00000000-0005-0000-0000-00007D000000}"/>
    <cellStyle name="40% - Akzent5 7" xfId="126" xr:uid="{00000000-0005-0000-0000-00007E000000}"/>
    <cellStyle name="40% - Akzent6 2" xfId="127" xr:uid="{00000000-0005-0000-0000-00007F000000}"/>
    <cellStyle name="40% - Akzent6 2 2" xfId="128" xr:uid="{00000000-0005-0000-0000-000080000000}"/>
    <cellStyle name="40% - Akzent6 2 2 2" xfId="550" xr:uid="{00000000-0005-0000-0000-000027020000}"/>
    <cellStyle name="40% - Akzent6 2 2 2 2" xfId="670" xr:uid="{00000000-0005-0000-0000-00009F020000}"/>
    <cellStyle name="40% - Akzent6 2 2 2 2 2" xfId="1048" xr:uid="{00000000-0005-0000-0000-000019040000}"/>
    <cellStyle name="40% - Akzent6 2 2 2 2 2 2" xfId="1618" xr:uid="{00000000-0005-0000-0000-000053060000}"/>
    <cellStyle name="40% - Akzent6 2 2 2 2 3" xfId="1327" xr:uid="{00000000-0005-0000-0000-000030050000}"/>
    <cellStyle name="40% - Akzent6 2 2 2 3" xfId="952" xr:uid="{00000000-0005-0000-0000-0000B9030000}"/>
    <cellStyle name="40% - Akzent6 2 2 2 3 2" xfId="1522" xr:uid="{00000000-0005-0000-0000-0000F3050000}"/>
    <cellStyle name="40% - Akzent6 2 2 2 4" xfId="1230" xr:uid="{00000000-0005-0000-0000-0000CF040000}"/>
    <cellStyle name="40% - Akzent6 2 2 3" xfId="669" xr:uid="{00000000-0005-0000-0000-00009E020000}"/>
    <cellStyle name="40% - Akzent6 2 2 3 2" xfId="1047" xr:uid="{00000000-0005-0000-0000-000018040000}"/>
    <cellStyle name="40% - Akzent6 2 2 3 2 2" xfId="1617" xr:uid="{00000000-0005-0000-0000-000052060000}"/>
    <cellStyle name="40% - Akzent6 2 2 3 3" xfId="1326" xr:uid="{00000000-0005-0000-0000-00002F050000}"/>
    <cellStyle name="40% - Akzent6 2 2 4" xfId="893" xr:uid="{00000000-0005-0000-0000-00007E030000}"/>
    <cellStyle name="40% - Akzent6 2 2 4 2" xfId="1467" xr:uid="{00000000-0005-0000-0000-0000BC050000}"/>
    <cellStyle name="40% - Akzent6 2 2 5" xfId="1172" xr:uid="{00000000-0005-0000-0000-000095040000}"/>
    <cellStyle name="40% - Akzent6 2 3" xfId="549" xr:uid="{00000000-0005-0000-0000-000026020000}"/>
    <cellStyle name="40% - Akzent6 2 3 2" xfId="671" xr:uid="{00000000-0005-0000-0000-0000A0020000}"/>
    <cellStyle name="40% - Akzent6 2 3 2 2" xfId="1049" xr:uid="{00000000-0005-0000-0000-00001A040000}"/>
    <cellStyle name="40% - Akzent6 2 3 2 2 2" xfId="1619" xr:uid="{00000000-0005-0000-0000-000054060000}"/>
    <cellStyle name="40% - Akzent6 2 3 2 3" xfId="1328" xr:uid="{00000000-0005-0000-0000-000031050000}"/>
    <cellStyle name="40% - Akzent6 2 3 3" xfId="951" xr:uid="{00000000-0005-0000-0000-0000B8030000}"/>
    <cellStyle name="40% - Akzent6 2 3 3 2" xfId="1521" xr:uid="{00000000-0005-0000-0000-0000F2050000}"/>
    <cellStyle name="40% - Akzent6 2 3 4" xfId="1229" xr:uid="{00000000-0005-0000-0000-0000CE040000}"/>
    <cellStyle name="40% - Akzent6 2 4" xfId="668" xr:uid="{00000000-0005-0000-0000-00009D020000}"/>
    <cellStyle name="40% - Akzent6 2 4 2" xfId="1046" xr:uid="{00000000-0005-0000-0000-000017040000}"/>
    <cellStyle name="40% - Akzent6 2 4 2 2" xfId="1616" xr:uid="{00000000-0005-0000-0000-000051060000}"/>
    <cellStyle name="40% - Akzent6 2 4 3" xfId="1325" xr:uid="{00000000-0005-0000-0000-00002E050000}"/>
    <cellStyle name="40% - Akzent6 2 5" xfId="892" xr:uid="{00000000-0005-0000-0000-00007D030000}"/>
    <cellStyle name="40% - Akzent6 2 5 2" xfId="1466" xr:uid="{00000000-0005-0000-0000-0000BB050000}"/>
    <cellStyle name="40% - Akzent6 2 6" xfId="1171" xr:uid="{00000000-0005-0000-0000-000094040000}"/>
    <cellStyle name="40% - Akzent6 3" xfId="129" xr:uid="{00000000-0005-0000-0000-000081000000}"/>
    <cellStyle name="40% - Akzent6 3 2" xfId="130" xr:uid="{00000000-0005-0000-0000-000082000000}"/>
    <cellStyle name="40% - Akzent6 3 2 2" xfId="552" xr:uid="{00000000-0005-0000-0000-000029020000}"/>
    <cellStyle name="40% - Akzent6 3 2 2 2" xfId="674" xr:uid="{00000000-0005-0000-0000-0000A3020000}"/>
    <cellStyle name="40% - Akzent6 3 2 2 2 2" xfId="1052" xr:uid="{00000000-0005-0000-0000-00001D040000}"/>
    <cellStyle name="40% - Akzent6 3 2 2 2 2 2" xfId="1622" xr:uid="{00000000-0005-0000-0000-000057060000}"/>
    <cellStyle name="40% - Akzent6 3 2 2 2 3" xfId="1331" xr:uid="{00000000-0005-0000-0000-000034050000}"/>
    <cellStyle name="40% - Akzent6 3 2 2 3" xfId="954" xr:uid="{00000000-0005-0000-0000-0000BB030000}"/>
    <cellStyle name="40% - Akzent6 3 2 2 3 2" xfId="1524" xr:uid="{00000000-0005-0000-0000-0000F5050000}"/>
    <cellStyle name="40% - Akzent6 3 2 2 4" xfId="1232" xr:uid="{00000000-0005-0000-0000-0000D1040000}"/>
    <cellStyle name="40% - Akzent6 3 2 3" xfId="673" xr:uid="{00000000-0005-0000-0000-0000A2020000}"/>
    <cellStyle name="40% - Akzent6 3 2 3 2" xfId="1051" xr:uid="{00000000-0005-0000-0000-00001C040000}"/>
    <cellStyle name="40% - Akzent6 3 2 3 2 2" xfId="1621" xr:uid="{00000000-0005-0000-0000-000056060000}"/>
    <cellStyle name="40% - Akzent6 3 2 3 3" xfId="1330" xr:uid="{00000000-0005-0000-0000-000033050000}"/>
    <cellStyle name="40% - Akzent6 3 2 4" xfId="895" xr:uid="{00000000-0005-0000-0000-000080030000}"/>
    <cellStyle name="40% - Akzent6 3 2 4 2" xfId="1469" xr:uid="{00000000-0005-0000-0000-0000BE050000}"/>
    <cellStyle name="40% - Akzent6 3 2 5" xfId="1174" xr:uid="{00000000-0005-0000-0000-000097040000}"/>
    <cellStyle name="40% - Akzent6 3 3" xfId="551" xr:uid="{00000000-0005-0000-0000-000028020000}"/>
    <cellStyle name="40% - Akzent6 3 3 2" xfId="675" xr:uid="{00000000-0005-0000-0000-0000A4020000}"/>
    <cellStyle name="40% - Akzent6 3 3 2 2" xfId="1053" xr:uid="{00000000-0005-0000-0000-00001E040000}"/>
    <cellStyle name="40% - Akzent6 3 3 2 2 2" xfId="1623" xr:uid="{00000000-0005-0000-0000-000058060000}"/>
    <cellStyle name="40% - Akzent6 3 3 2 3" xfId="1332" xr:uid="{00000000-0005-0000-0000-000035050000}"/>
    <cellStyle name="40% - Akzent6 3 3 3" xfId="953" xr:uid="{00000000-0005-0000-0000-0000BA030000}"/>
    <cellStyle name="40% - Akzent6 3 3 3 2" xfId="1523" xr:uid="{00000000-0005-0000-0000-0000F4050000}"/>
    <cellStyle name="40% - Akzent6 3 3 4" xfId="1231" xr:uid="{00000000-0005-0000-0000-0000D0040000}"/>
    <cellStyle name="40% - Akzent6 3 4" xfId="672" xr:uid="{00000000-0005-0000-0000-0000A1020000}"/>
    <cellStyle name="40% - Akzent6 3 4 2" xfId="1050" xr:uid="{00000000-0005-0000-0000-00001B040000}"/>
    <cellStyle name="40% - Akzent6 3 4 2 2" xfId="1620" xr:uid="{00000000-0005-0000-0000-000055060000}"/>
    <cellStyle name="40% - Akzent6 3 4 3" xfId="1329" xr:uid="{00000000-0005-0000-0000-000032050000}"/>
    <cellStyle name="40% - Akzent6 3 5" xfId="894" xr:uid="{00000000-0005-0000-0000-00007F030000}"/>
    <cellStyle name="40% - Akzent6 3 5 2" xfId="1468" xr:uid="{00000000-0005-0000-0000-0000BD050000}"/>
    <cellStyle name="40% - Akzent6 3 6" xfId="1173" xr:uid="{00000000-0005-0000-0000-000096040000}"/>
    <cellStyle name="40% - Akzent6 4" xfId="131" xr:uid="{00000000-0005-0000-0000-000083000000}"/>
    <cellStyle name="40% - Akzent6 4 2" xfId="132" xr:uid="{00000000-0005-0000-0000-000084000000}"/>
    <cellStyle name="40% - Akzent6 5" xfId="133" xr:uid="{00000000-0005-0000-0000-000085000000}"/>
    <cellStyle name="40% - Akzent6 5 2" xfId="134" xr:uid="{00000000-0005-0000-0000-000086000000}"/>
    <cellStyle name="40% - Akzent6 6" xfId="135" xr:uid="{00000000-0005-0000-0000-000087000000}"/>
    <cellStyle name="40% - Akzent6 6 2" xfId="136" xr:uid="{00000000-0005-0000-0000-000088000000}"/>
    <cellStyle name="40% - Akzent6 7" xfId="137" xr:uid="{00000000-0005-0000-0000-000089000000}"/>
    <cellStyle name="60 % - Akzent1" xfId="760" xr:uid="{00000000-0005-0000-0000-0000F9020000}"/>
    <cellStyle name="60 % - Akzent1 2" xfId="1065" xr:uid="{00000000-0005-0000-0000-00002A040000}"/>
    <cellStyle name="60 % - Akzent2" xfId="763" xr:uid="{00000000-0005-0000-0000-0000FC020000}"/>
    <cellStyle name="60 % - Akzent2 2" xfId="1066" xr:uid="{00000000-0005-0000-0000-00002B040000}"/>
    <cellStyle name="60 % - Akzent3" xfId="766" xr:uid="{00000000-0005-0000-0000-0000FF020000}"/>
    <cellStyle name="60 % - Akzent3 2" xfId="1067" xr:uid="{00000000-0005-0000-0000-00002C040000}"/>
    <cellStyle name="60 % - Akzent4" xfId="770" xr:uid="{00000000-0005-0000-0000-000003030000}"/>
    <cellStyle name="60 % - Akzent4 2" xfId="1068" xr:uid="{00000000-0005-0000-0000-00002D040000}"/>
    <cellStyle name="60 % - Akzent5" xfId="182" xr:uid="{00000000-0005-0000-0000-0000B6000000}"/>
    <cellStyle name="60 % - Akzent5 2" xfId="896" xr:uid="{00000000-0005-0000-0000-000081030000}"/>
    <cellStyle name="60 % - Akzent6" xfId="774" xr:uid="{00000000-0005-0000-0000-000007030000}"/>
    <cellStyle name="60 % - Akzent6 2" xfId="1069" xr:uid="{00000000-0005-0000-0000-00002E040000}"/>
    <cellStyle name="60% - Akzent1 2" xfId="138" xr:uid="{00000000-0005-0000-0000-00008A000000}"/>
    <cellStyle name="60% - Akzent1 2 2" xfId="139" xr:uid="{00000000-0005-0000-0000-00008B000000}"/>
    <cellStyle name="60% - Akzent1 3" xfId="140" xr:uid="{00000000-0005-0000-0000-00008C000000}"/>
    <cellStyle name="60% - Akzent1 3 2" xfId="141" xr:uid="{00000000-0005-0000-0000-00008D000000}"/>
    <cellStyle name="60% - Akzent1 4" xfId="142" xr:uid="{00000000-0005-0000-0000-00008E000000}"/>
    <cellStyle name="60% - Akzent1 4 2" xfId="143" xr:uid="{00000000-0005-0000-0000-00008F000000}"/>
    <cellStyle name="60% - Akzent1 5" xfId="144" xr:uid="{00000000-0005-0000-0000-000090000000}"/>
    <cellStyle name="60% - Akzent1 5 2" xfId="145" xr:uid="{00000000-0005-0000-0000-000091000000}"/>
    <cellStyle name="60% - Akzent1 6" xfId="146" xr:uid="{00000000-0005-0000-0000-000092000000}"/>
    <cellStyle name="60% - Akzent1 6 2" xfId="147" xr:uid="{00000000-0005-0000-0000-000093000000}"/>
    <cellStyle name="60% - Akzent1 7" xfId="148" xr:uid="{00000000-0005-0000-0000-000094000000}"/>
    <cellStyle name="60% - Akzent2 2" xfId="149" xr:uid="{00000000-0005-0000-0000-000095000000}"/>
    <cellStyle name="60% - Akzent2 2 2" xfId="150" xr:uid="{00000000-0005-0000-0000-000096000000}"/>
    <cellStyle name="60% - Akzent2 3" xfId="151" xr:uid="{00000000-0005-0000-0000-000097000000}"/>
    <cellStyle name="60% - Akzent2 3 2" xfId="152" xr:uid="{00000000-0005-0000-0000-000098000000}"/>
    <cellStyle name="60% - Akzent2 4" xfId="153" xr:uid="{00000000-0005-0000-0000-000099000000}"/>
    <cellStyle name="60% - Akzent2 4 2" xfId="154" xr:uid="{00000000-0005-0000-0000-00009A000000}"/>
    <cellStyle name="60% - Akzent2 5" xfId="155" xr:uid="{00000000-0005-0000-0000-00009B000000}"/>
    <cellStyle name="60% - Akzent2 5 2" xfId="156" xr:uid="{00000000-0005-0000-0000-00009C000000}"/>
    <cellStyle name="60% - Akzent2 6" xfId="157" xr:uid="{00000000-0005-0000-0000-00009D000000}"/>
    <cellStyle name="60% - Akzent2 6 2" xfId="158" xr:uid="{00000000-0005-0000-0000-00009E000000}"/>
    <cellStyle name="60% - Akzent2 7" xfId="159" xr:uid="{00000000-0005-0000-0000-00009F000000}"/>
    <cellStyle name="60% - Akzent3 2" xfId="160" xr:uid="{00000000-0005-0000-0000-0000A0000000}"/>
    <cellStyle name="60% - Akzent3 2 2" xfId="161" xr:uid="{00000000-0005-0000-0000-0000A1000000}"/>
    <cellStyle name="60% - Akzent3 3" xfId="162" xr:uid="{00000000-0005-0000-0000-0000A2000000}"/>
    <cellStyle name="60% - Akzent3 3 2" xfId="163" xr:uid="{00000000-0005-0000-0000-0000A3000000}"/>
    <cellStyle name="60% - Akzent3 4" xfId="164" xr:uid="{00000000-0005-0000-0000-0000A4000000}"/>
    <cellStyle name="60% - Akzent3 4 2" xfId="165" xr:uid="{00000000-0005-0000-0000-0000A5000000}"/>
    <cellStyle name="60% - Akzent3 5" xfId="166" xr:uid="{00000000-0005-0000-0000-0000A6000000}"/>
    <cellStyle name="60% - Akzent3 5 2" xfId="167" xr:uid="{00000000-0005-0000-0000-0000A7000000}"/>
    <cellStyle name="60% - Akzent3 6" xfId="168" xr:uid="{00000000-0005-0000-0000-0000A8000000}"/>
    <cellStyle name="60% - Akzent3 6 2" xfId="169" xr:uid="{00000000-0005-0000-0000-0000A9000000}"/>
    <cellStyle name="60% - Akzent3 7" xfId="170" xr:uid="{00000000-0005-0000-0000-0000AA000000}"/>
    <cellStyle name="60% - Akzent4 2" xfId="171" xr:uid="{00000000-0005-0000-0000-0000AB000000}"/>
    <cellStyle name="60% - Akzent4 2 2" xfId="172" xr:uid="{00000000-0005-0000-0000-0000AC000000}"/>
    <cellStyle name="60% - Akzent4 3" xfId="173" xr:uid="{00000000-0005-0000-0000-0000AD000000}"/>
    <cellStyle name="60% - Akzent4 3 2" xfId="174" xr:uid="{00000000-0005-0000-0000-0000AE000000}"/>
    <cellStyle name="60% - Akzent4 4" xfId="175" xr:uid="{00000000-0005-0000-0000-0000AF000000}"/>
    <cellStyle name="60% - Akzent4 4 2" xfId="176" xr:uid="{00000000-0005-0000-0000-0000B0000000}"/>
    <cellStyle name="60% - Akzent4 5" xfId="177" xr:uid="{00000000-0005-0000-0000-0000B1000000}"/>
    <cellStyle name="60% - Akzent4 5 2" xfId="178" xr:uid="{00000000-0005-0000-0000-0000B2000000}"/>
    <cellStyle name="60% - Akzent4 6" xfId="179" xr:uid="{00000000-0005-0000-0000-0000B3000000}"/>
    <cellStyle name="60% - Akzent4 6 2" xfId="180" xr:uid="{00000000-0005-0000-0000-0000B4000000}"/>
    <cellStyle name="60% - Akzent4 7" xfId="181" xr:uid="{00000000-0005-0000-0000-0000B5000000}"/>
    <cellStyle name="60% - Akzent5 2" xfId="183" xr:uid="{00000000-0005-0000-0000-0000B7000000}"/>
    <cellStyle name="60% - Akzent5 2 2" xfId="184" xr:uid="{00000000-0005-0000-0000-0000B8000000}"/>
    <cellStyle name="60% - Akzent5 3" xfId="185" xr:uid="{00000000-0005-0000-0000-0000B9000000}"/>
    <cellStyle name="60% - Akzent5 3 2" xfId="186" xr:uid="{00000000-0005-0000-0000-0000BA000000}"/>
    <cellStyle name="60% - Akzent5 4" xfId="187" xr:uid="{00000000-0005-0000-0000-0000BB000000}"/>
    <cellStyle name="60% - Akzent5 4 2" xfId="188" xr:uid="{00000000-0005-0000-0000-0000BC000000}"/>
    <cellStyle name="60% - Akzent5 5" xfId="189" xr:uid="{00000000-0005-0000-0000-0000BD000000}"/>
    <cellStyle name="60% - Akzent5 6" xfId="190" xr:uid="{00000000-0005-0000-0000-0000BE000000}"/>
    <cellStyle name="60% - Akzent5 6 2" xfId="191" xr:uid="{00000000-0005-0000-0000-0000BF000000}"/>
    <cellStyle name="60% - Akzent5 7" xfId="192" xr:uid="{00000000-0005-0000-0000-0000C0000000}"/>
    <cellStyle name="60% - Akzent6 2" xfId="193" xr:uid="{00000000-0005-0000-0000-0000C1000000}"/>
    <cellStyle name="60% - Akzent6 2 2" xfId="194" xr:uid="{00000000-0005-0000-0000-0000C2000000}"/>
    <cellStyle name="60% - Akzent6 3" xfId="195" xr:uid="{00000000-0005-0000-0000-0000C3000000}"/>
    <cellStyle name="60% - Akzent6 3 2" xfId="196" xr:uid="{00000000-0005-0000-0000-0000C4000000}"/>
    <cellStyle name="60% - Akzent6 4" xfId="197" xr:uid="{00000000-0005-0000-0000-0000C5000000}"/>
    <cellStyle name="60% - Akzent6 4 2" xfId="198" xr:uid="{00000000-0005-0000-0000-0000C6000000}"/>
    <cellStyle name="60% - Akzent6 5" xfId="199" xr:uid="{00000000-0005-0000-0000-0000C7000000}"/>
    <cellStyle name="60% - Akzent6 5 2" xfId="200" xr:uid="{00000000-0005-0000-0000-0000C8000000}"/>
    <cellStyle name="60% - Akzent6 6" xfId="201" xr:uid="{00000000-0005-0000-0000-0000C9000000}"/>
    <cellStyle name="60% - Akzent6 6 2" xfId="202" xr:uid="{00000000-0005-0000-0000-0000CA000000}"/>
    <cellStyle name="60% - Akzent6 7" xfId="203" xr:uid="{00000000-0005-0000-0000-0000CB000000}"/>
    <cellStyle name="Akzent1" xfId="757" xr:uid="{00000000-0005-0000-0000-0000F6020000}"/>
    <cellStyle name="Akzent1 2" xfId="204" xr:uid="{00000000-0005-0000-0000-0000CC000000}"/>
    <cellStyle name="Akzent1 2 2" xfId="205" xr:uid="{00000000-0005-0000-0000-0000CD000000}"/>
    <cellStyle name="Akzent1 3" xfId="206" xr:uid="{00000000-0005-0000-0000-0000CE000000}"/>
    <cellStyle name="Akzent1 3 2" xfId="207" xr:uid="{00000000-0005-0000-0000-0000CF000000}"/>
    <cellStyle name="Akzent1 4" xfId="208" xr:uid="{00000000-0005-0000-0000-0000D0000000}"/>
    <cellStyle name="Akzent1 4 2" xfId="209" xr:uid="{00000000-0005-0000-0000-0000D1000000}"/>
    <cellStyle name="Akzent1 5" xfId="210" xr:uid="{00000000-0005-0000-0000-0000D2000000}"/>
    <cellStyle name="Akzent1 5 2" xfId="211" xr:uid="{00000000-0005-0000-0000-0000D3000000}"/>
    <cellStyle name="Akzent1 6" xfId="212" xr:uid="{00000000-0005-0000-0000-0000D4000000}"/>
    <cellStyle name="Akzent1 6 2" xfId="213" xr:uid="{00000000-0005-0000-0000-0000D5000000}"/>
    <cellStyle name="Akzent1 7" xfId="214" xr:uid="{00000000-0005-0000-0000-0000D6000000}"/>
    <cellStyle name="Akzent2" xfId="215" xr:uid="{00000000-0005-0000-0000-0000D7000000}"/>
    <cellStyle name="Akzent2 2" xfId="216" xr:uid="{00000000-0005-0000-0000-0000D8000000}"/>
    <cellStyle name="Akzent2 2 2" xfId="217" xr:uid="{00000000-0005-0000-0000-0000D9000000}"/>
    <cellStyle name="Akzent2 3" xfId="218" xr:uid="{00000000-0005-0000-0000-0000DA000000}"/>
    <cellStyle name="Akzent2 3 2" xfId="219" xr:uid="{00000000-0005-0000-0000-0000DB000000}"/>
    <cellStyle name="Akzent2 4" xfId="220" xr:uid="{00000000-0005-0000-0000-0000DC000000}"/>
    <cellStyle name="Akzent2 4 2" xfId="221" xr:uid="{00000000-0005-0000-0000-0000DD000000}"/>
    <cellStyle name="Akzent2 5" xfId="222" xr:uid="{00000000-0005-0000-0000-0000DE000000}"/>
    <cellStyle name="Akzent2 6" xfId="223" xr:uid="{00000000-0005-0000-0000-0000DF000000}"/>
    <cellStyle name="Akzent2 6 2" xfId="224" xr:uid="{00000000-0005-0000-0000-0000E0000000}"/>
    <cellStyle name="Akzent2 7" xfId="225" xr:uid="{00000000-0005-0000-0000-0000E1000000}"/>
    <cellStyle name="Akzent3" xfId="226" xr:uid="{00000000-0005-0000-0000-0000E2000000}"/>
    <cellStyle name="Akzent3 2" xfId="227" xr:uid="{00000000-0005-0000-0000-0000E3000000}"/>
    <cellStyle name="Akzent3 2 2" xfId="228" xr:uid="{00000000-0005-0000-0000-0000E4000000}"/>
    <cellStyle name="Akzent3 3" xfId="229" xr:uid="{00000000-0005-0000-0000-0000E5000000}"/>
    <cellStyle name="Akzent3 3 2" xfId="230" xr:uid="{00000000-0005-0000-0000-0000E6000000}"/>
    <cellStyle name="Akzent3 4" xfId="231" xr:uid="{00000000-0005-0000-0000-0000E7000000}"/>
    <cellStyle name="Akzent3 4 2" xfId="232" xr:uid="{00000000-0005-0000-0000-0000E8000000}"/>
    <cellStyle name="Akzent3 5" xfId="233" xr:uid="{00000000-0005-0000-0000-0000E9000000}"/>
    <cellStyle name="Akzent3 6" xfId="234" xr:uid="{00000000-0005-0000-0000-0000EA000000}"/>
    <cellStyle name="Akzent3 6 2" xfId="235" xr:uid="{00000000-0005-0000-0000-0000EB000000}"/>
    <cellStyle name="Akzent3 7" xfId="236" xr:uid="{00000000-0005-0000-0000-0000EC000000}"/>
    <cellStyle name="Akzent4" xfId="767" xr:uid="{00000000-0005-0000-0000-000000030000}"/>
    <cellStyle name="Akzent4 2" xfId="237" xr:uid="{00000000-0005-0000-0000-0000ED000000}"/>
    <cellStyle name="Akzent4 2 2" xfId="238" xr:uid="{00000000-0005-0000-0000-0000EE000000}"/>
    <cellStyle name="Akzent4 3" xfId="239" xr:uid="{00000000-0005-0000-0000-0000EF000000}"/>
    <cellStyle name="Akzent4 3 2" xfId="240" xr:uid="{00000000-0005-0000-0000-0000F0000000}"/>
    <cellStyle name="Akzent4 4" xfId="241" xr:uid="{00000000-0005-0000-0000-0000F1000000}"/>
    <cellStyle name="Akzent4 4 2" xfId="242" xr:uid="{00000000-0005-0000-0000-0000F2000000}"/>
    <cellStyle name="Akzent4 5" xfId="243" xr:uid="{00000000-0005-0000-0000-0000F3000000}"/>
    <cellStyle name="Akzent4 5 2" xfId="244" xr:uid="{00000000-0005-0000-0000-0000F4000000}"/>
    <cellStyle name="Akzent4 6" xfId="245" xr:uid="{00000000-0005-0000-0000-0000F5000000}"/>
    <cellStyle name="Akzent4 6 2" xfId="246" xr:uid="{00000000-0005-0000-0000-0000F6000000}"/>
    <cellStyle name="Akzent4 7" xfId="247" xr:uid="{00000000-0005-0000-0000-0000F7000000}"/>
    <cellStyle name="Akzent5" xfId="248" xr:uid="{00000000-0005-0000-0000-0000F8000000}"/>
    <cellStyle name="Akzent5 2" xfId="249" xr:uid="{00000000-0005-0000-0000-0000F9000000}"/>
    <cellStyle name="Akzent5 2 2" xfId="250" xr:uid="{00000000-0005-0000-0000-0000FA000000}"/>
    <cellStyle name="Akzent5 3" xfId="251" xr:uid="{00000000-0005-0000-0000-0000FB000000}"/>
    <cellStyle name="Akzent5 3 2" xfId="252" xr:uid="{00000000-0005-0000-0000-0000FC000000}"/>
    <cellStyle name="Akzent5 4" xfId="253" xr:uid="{00000000-0005-0000-0000-0000FD000000}"/>
    <cellStyle name="Akzent5 4 2" xfId="254" xr:uid="{00000000-0005-0000-0000-0000FE000000}"/>
    <cellStyle name="Akzent5 5" xfId="255" xr:uid="{00000000-0005-0000-0000-0000FF000000}"/>
    <cellStyle name="Akzent5 6" xfId="256" xr:uid="{00000000-0005-0000-0000-000000010000}"/>
    <cellStyle name="Akzent5 6 2" xfId="257" xr:uid="{00000000-0005-0000-0000-000001010000}"/>
    <cellStyle name="Akzent5 7" xfId="258" xr:uid="{00000000-0005-0000-0000-000002010000}"/>
    <cellStyle name="Akzent6" xfId="259" xr:uid="{00000000-0005-0000-0000-000003010000}"/>
    <cellStyle name="Akzent6 2" xfId="260" xr:uid="{00000000-0005-0000-0000-000004010000}"/>
    <cellStyle name="Akzent6 2 2" xfId="261" xr:uid="{00000000-0005-0000-0000-000005010000}"/>
    <cellStyle name="Akzent6 3" xfId="262" xr:uid="{00000000-0005-0000-0000-000006010000}"/>
    <cellStyle name="Akzent6 3 2" xfId="263" xr:uid="{00000000-0005-0000-0000-000007010000}"/>
    <cellStyle name="Akzent6 4" xfId="264" xr:uid="{00000000-0005-0000-0000-000008010000}"/>
    <cellStyle name="Akzent6 4 2" xfId="265" xr:uid="{00000000-0005-0000-0000-000009010000}"/>
    <cellStyle name="Akzent6 5" xfId="266" xr:uid="{00000000-0005-0000-0000-00000A010000}"/>
    <cellStyle name="Akzent6 6" xfId="267" xr:uid="{00000000-0005-0000-0000-00000B010000}"/>
    <cellStyle name="Akzent6 6 2" xfId="268" xr:uid="{00000000-0005-0000-0000-00000C010000}"/>
    <cellStyle name="Akzent6 7" xfId="269" xr:uid="{00000000-0005-0000-0000-00000D010000}"/>
    <cellStyle name="Ausgabe" xfId="753" xr:uid="{00000000-0005-0000-0000-0000F2020000}"/>
    <cellStyle name="Ausgabe 2" xfId="270" xr:uid="{00000000-0005-0000-0000-00000E010000}"/>
    <cellStyle name="Ausgabe 2 2" xfId="271" xr:uid="{00000000-0005-0000-0000-00000F010000}"/>
    <cellStyle name="Ausgabe 3" xfId="272" xr:uid="{00000000-0005-0000-0000-000010010000}"/>
    <cellStyle name="Ausgabe 3 2" xfId="273" xr:uid="{00000000-0005-0000-0000-000011010000}"/>
    <cellStyle name="Ausgabe 4" xfId="274" xr:uid="{00000000-0005-0000-0000-000012010000}"/>
    <cellStyle name="Ausgabe 4 2" xfId="275" xr:uid="{00000000-0005-0000-0000-000013010000}"/>
    <cellStyle name="Ausgabe 5" xfId="276" xr:uid="{00000000-0005-0000-0000-000014010000}"/>
    <cellStyle name="Ausgabe 5 2" xfId="277" xr:uid="{00000000-0005-0000-0000-000015010000}"/>
    <cellStyle name="Ausgabe 6" xfId="278" xr:uid="{00000000-0005-0000-0000-000016010000}"/>
    <cellStyle name="Ausgabe 6 2" xfId="279" xr:uid="{00000000-0005-0000-0000-000017010000}"/>
    <cellStyle name="Ausgabe 7" xfId="280" xr:uid="{00000000-0005-0000-0000-000018010000}"/>
    <cellStyle name="Berechnung" xfId="754" xr:uid="{00000000-0005-0000-0000-0000F3020000}"/>
    <cellStyle name="Berechnung 2" xfId="281" xr:uid="{00000000-0005-0000-0000-000019010000}"/>
    <cellStyle name="Berechnung 2 2" xfId="282" xr:uid="{00000000-0005-0000-0000-00001A010000}"/>
    <cellStyle name="Berechnung 3" xfId="283" xr:uid="{00000000-0005-0000-0000-00001B010000}"/>
    <cellStyle name="Berechnung 3 2" xfId="284" xr:uid="{00000000-0005-0000-0000-00001C010000}"/>
    <cellStyle name="Berechnung 4" xfId="285" xr:uid="{00000000-0005-0000-0000-00001D010000}"/>
    <cellStyle name="Berechnung 4 2" xfId="286" xr:uid="{00000000-0005-0000-0000-00001E010000}"/>
    <cellStyle name="Berechnung 5" xfId="287" xr:uid="{00000000-0005-0000-0000-00001F010000}"/>
    <cellStyle name="Berechnung 5 2" xfId="288" xr:uid="{00000000-0005-0000-0000-000020010000}"/>
    <cellStyle name="Berechnung 6" xfId="289" xr:uid="{00000000-0005-0000-0000-000021010000}"/>
    <cellStyle name="Berechnung 6 2" xfId="290" xr:uid="{00000000-0005-0000-0000-000022010000}"/>
    <cellStyle name="Berechnung 7" xfId="291" xr:uid="{00000000-0005-0000-0000-000023010000}"/>
    <cellStyle name="Besuchter Hyperlink" xfId="828" xr:uid="{00000000-0005-0000-0000-00003D03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Dezimal 2" xfId="292" xr:uid="{00000000-0005-0000-0000-000024010000}"/>
    <cellStyle name="Dezimal 2 2" xfId="496" xr:uid="{00000000-0005-0000-0000-0000F1010000}"/>
    <cellStyle name="Dezimal 2 2 2" xfId="1182" xr:uid="{00000000-0005-0000-0000-00009F040000}"/>
    <cellStyle name="Dezimal 2 3" xfId="553" xr:uid="{00000000-0005-0000-0000-00002A020000}"/>
    <cellStyle name="Dezimal 2 3 2" xfId="718" xr:uid="{00000000-0005-0000-0000-0000CF020000}"/>
    <cellStyle name="Dezimal 2 3 2 2" xfId="1345" xr:uid="{00000000-0005-0000-0000-000042050000}"/>
    <cellStyle name="Dezimal 2 3 3" xfId="1233" xr:uid="{00000000-0005-0000-0000-0000D2040000}"/>
    <cellStyle name="Dezimal 2 4" xfId="495" xr:uid="{00000000-0005-0000-0000-0000F0010000}"/>
    <cellStyle name="Dezimal 2 4 2" xfId="1181" xr:uid="{00000000-0005-0000-0000-00009E040000}"/>
    <cellStyle name="Dezimal 2 5" xfId="700" xr:uid="{00000000-0005-0000-0000-0000BD020000}"/>
    <cellStyle name="Dezimal 2 5 2" xfId="1344" xr:uid="{00000000-0005-0000-0000-000041050000}"/>
    <cellStyle name="Dezimal 2 6" xfId="1175" xr:uid="{00000000-0005-0000-0000-000098040000}"/>
    <cellStyle name="Eingabe" xfId="293" xr:uid="{00000000-0005-0000-0000-000025010000}"/>
    <cellStyle name="Eingabe 2" xfId="294" xr:uid="{00000000-0005-0000-0000-000026010000}"/>
    <cellStyle name="Eingabe 2 2" xfId="295" xr:uid="{00000000-0005-0000-0000-000027010000}"/>
    <cellStyle name="Eingabe 3" xfId="296" xr:uid="{00000000-0005-0000-0000-000028010000}"/>
    <cellStyle name="Eingabe 3 2" xfId="297" xr:uid="{00000000-0005-0000-0000-000029010000}"/>
    <cellStyle name="Eingabe 4" xfId="298" xr:uid="{00000000-0005-0000-0000-00002A010000}"/>
    <cellStyle name="Eingabe 4 2" xfId="299" xr:uid="{00000000-0005-0000-0000-00002B010000}"/>
    <cellStyle name="Eingabe 5" xfId="300" xr:uid="{00000000-0005-0000-0000-00002C010000}"/>
    <cellStyle name="Eingabe 6" xfId="301" xr:uid="{00000000-0005-0000-0000-00002D010000}"/>
    <cellStyle name="Eingabe 6 2" xfId="302" xr:uid="{00000000-0005-0000-0000-00002E010000}"/>
    <cellStyle name="Eingabe 7" xfId="303" xr:uid="{00000000-0005-0000-0000-00002F010000}"/>
    <cellStyle name="Ergebnis" xfId="756" xr:uid="{00000000-0005-0000-0000-0000F5020000}"/>
    <cellStyle name="Ergebnis 2" xfId="304" xr:uid="{00000000-0005-0000-0000-000030010000}"/>
    <cellStyle name="Ergebnis 2 2" xfId="305" xr:uid="{00000000-0005-0000-0000-000031010000}"/>
    <cellStyle name="Ergebnis 3" xfId="306" xr:uid="{00000000-0005-0000-0000-000032010000}"/>
    <cellStyle name="Ergebnis 3 2" xfId="307" xr:uid="{00000000-0005-0000-0000-000033010000}"/>
    <cellStyle name="Ergebnis 4" xfId="308" xr:uid="{00000000-0005-0000-0000-000034010000}"/>
    <cellStyle name="Ergebnis 4 2" xfId="309" xr:uid="{00000000-0005-0000-0000-000035010000}"/>
    <cellStyle name="Ergebnis 5" xfId="310" xr:uid="{00000000-0005-0000-0000-000036010000}"/>
    <cellStyle name="Ergebnis 5 2" xfId="311" xr:uid="{00000000-0005-0000-0000-000037010000}"/>
    <cellStyle name="Ergebnis 6" xfId="312" xr:uid="{00000000-0005-0000-0000-000038010000}"/>
    <cellStyle name="Ergebnis 6 2" xfId="313" xr:uid="{00000000-0005-0000-0000-000039010000}"/>
    <cellStyle name="Ergebnis 7" xfId="314" xr:uid="{00000000-0005-0000-0000-00003A010000}"/>
    <cellStyle name="Erklärender Text" xfId="315" xr:uid="{00000000-0005-0000-0000-00003B010000}"/>
    <cellStyle name="Erklärender Text 2" xfId="316" xr:uid="{00000000-0005-0000-0000-00003C010000}"/>
    <cellStyle name="Erklärender Text 2 2" xfId="317" xr:uid="{00000000-0005-0000-0000-00003D010000}"/>
    <cellStyle name="Erklärender Text 3" xfId="318" xr:uid="{00000000-0005-0000-0000-00003E010000}"/>
    <cellStyle name="Erklärender Text 3 2" xfId="319" xr:uid="{00000000-0005-0000-0000-00003F010000}"/>
    <cellStyle name="Erklärender Text 4" xfId="320" xr:uid="{00000000-0005-0000-0000-000040010000}"/>
    <cellStyle name="Erklärender Text 4 2" xfId="321" xr:uid="{00000000-0005-0000-0000-000041010000}"/>
    <cellStyle name="Erklärender Text 5" xfId="322" xr:uid="{00000000-0005-0000-0000-000042010000}"/>
    <cellStyle name="Erklärender Text 6" xfId="323" xr:uid="{00000000-0005-0000-0000-000043010000}"/>
    <cellStyle name="Erklärender Text 6 2" xfId="324" xr:uid="{00000000-0005-0000-0000-000044010000}"/>
    <cellStyle name="Erklärender Text 7" xfId="325" xr:uid="{00000000-0005-0000-0000-000045010000}"/>
    <cellStyle name="Euro" xfId="1690" xr:uid="{00000000-0005-0000-0000-00009B060000}"/>
    <cellStyle name="Gut" xfId="752" xr:uid="{00000000-0005-0000-0000-0000F1020000}"/>
    <cellStyle name="Gut 2" xfId="326" xr:uid="{00000000-0005-0000-0000-000046010000}"/>
    <cellStyle name="Gut 2 2" xfId="327" xr:uid="{00000000-0005-0000-0000-000047010000}"/>
    <cellStyle name="Gut 3" xfId="328" xr:uid="{00000000-0005-0000-0000-000048010000}"/>
    <cellStyle name="Gut 3 2" xfId="329" xr:uid="{00000000-0005-0000-0000-000049010000}"/>
    <cellStyle name="Gut 4" xfId="330" xr:uid="{00000000-0005-0000-0000-00004A010000}"/>
    <cellStyle name="Gut 4 2" xfId="331" xr:uid="{00000000-0005-0000-0000-00004B010000}"/>
    <cellStyle name="Gut 5" xfId="332" xr:uid="{00000000-0005-0000-0000-00004C010000}"/>
    <cellStyle name="Gut 5 2" xfId="333" xr:uid="{00000000-0005-0000-0000-00004D010000}"/>
    <cellStyle name="Gut 6" xfId="334" xr:uid="{00000000-0005-0000-0000-00004E010000}"/>
    <cellStyle name="Gut 6 2" xfId="335" xr:uid="{00000000-0005-0000-0000-00004F010000}"/>
    <cellStyle name="Gut 7" xfId="336" xr:uid="{00000000-0005-0000-0000-000050010000}"/>
    <cellStyle name="Hyperlink 2" xfId="1692" xr:uid="{00000000-0005-0000-0000-00009D060000}"/>
    <cellStyle name="Hyperlink 3" xfId="1694" xr:uid="{00000000-0005-0000-0000-00009F060000}"/>
    <cellStyle name="Hyperlink_AfS_SB_S1bis3" xfId="1693" xr:uid="{00000000-0005-0000-0000-00009E060000}"/>
    <cellStyle name="Komma 2" xfId="698" xr:uid="{00000000-0005-0000-0000-0000BB020000}"/>
    <cellStyle name="Komma 2 2" xfId="1343" xr:uid="{00000000-0005-0000-0000-000040050000}"/>
    <cellStyle name="Komma 3" xfId="830" xr:uid="{00000000-0005-0000-0000-00003F030000}"/>
    <cellStyle name="Komma 3 2" xfId="1120" xr:uid="{00000000-0005-0000-0000-000061040000}"/>
    <cellStyle name="Komma 3 2 2" xfId="1683" xr:uid="{00000000-0005-0000-0000-000094060000}"/>
    <cellStyle name="Komma 3 3" xfId="1406" xr:uid="{00000000-0005-0000-0000-00007F050000}"/>
    <cellStyle name="Link" xfId="337" xr:uid="{00000000-0005-0000-0000-000051010000}"/>
    <cellStyle name="Link 2" xfId="831" xr:uid="{00000000-0005-0000-0000-000040030000}"/>
    <cellStyle name="Link 2 2" xfId="1125" xr:uid="{00000000-0005-0000-0000-000066040000}"/>
    <cellStyle name="Link 3" xfId="1691" xr:uid="{00000000-0005-0000-0000-00009C060000}"/>
    <cellStyle name="Neutral" xfId="338" xr:uid="{00000000-0005-0000-0000-000052010000}"/>
    <cellStyle name="Neutral 2" xfId="339" xr:uid="{00000000-0005-0000-0000-000053010000}"/>
    <cellStyle name="Neutral 2 2" xfId="340" xr:uid="{00000000-0005-0000-0000-000054010000}"/>
    <cellStyle name="Neutral 3" xfId="341" xr:uid="{00000000-0005-0000-0000-000055010000}"/>
    <cellStyle name="Neutral 3 2" xfId="342" xr:uid="{00000000-0005-0000-0000-000056010000}"/>
    <cellStyle name="Neutral 4" xfId="343" xr:uid="{00000000-0005-0000-0000-000057010000}"/>
    <cellStyle name="Neutral 4 2" xfId="344" xr:uid="{00000000-0005-0000-0000-000058010000}"/>
    <cellStyle name="Neutral 5" xfId="345" xr:uid="{00000000-0005-0000-0000-000059010000}"/>
    <cellStyle name="Neutral 6" xfId="346" xr:uid="{00000000-0005-0000-0000-00005A010000}"/>
    <cellStyle name="Neutral 6 2" xfId="347" xr:uid="{00000000-0005-0000-0000-00005B010000}"/>
    <cellStyle name="Neutral 7" xfId="348" xr:uid="{00000000-0005-0000-0000-00005C010000}"/>
    <cellStyle name="Neutral 8" xfId="897" xr:uid="{00000000-0005-0000-0000-000082030000}"/>
    <cellStyle name="Normal" xfId="1696" xr:uid="{00000000-0005-0000-0000-000000000000}"/>
    <cellStyle name="Notiz 10" xfId="782" xr:uid="{00000000-0005-0000-0000-00000F030000}"/>
    <cellStyle name="Notiz 10 2" xfId="1076" xr:uid="{00000000-0005-0000-0000-000035040000}"/>
    <cellStyle name="Notiz 10 2 2" xfId="1640" xr:uid="{00000000-0005-0000-0000-000069060000}"/>
    <cellStyle name="Notiz 10 3" xfId="1363" xr:uid="{00000000-0005-0000-0000-000054050000}"/>
    <cellStyle name="Notiz 11" xfId="797" xr:uid="{00000000-0005-0000-0000-00001E030000}"/>
    <cellStyle name="Notiz 11 2" xfId="1091" xr:uid="{00000000-0005-0000-0000-000044040000}"/>
    <cellStyle name="Notiz 11 2 2" xfId="1655" xr:uid="{00000000-0005-0000-0000-000078060000}"/>
    <cellStyle name="Notiz 11 3" xfId="1378" xr:uid="{00000000-0005-0000-0000-000063050000}"/>
    <cellStyle name="Notiz 12" xfId="811" xr:uid="{00000000-0005-0000-0000-00002C030000}"/>
    <cellStyle name="Notiz 12 2" xfId="1105" xr:uid="{00000000-0005-0000-0000-000052040000}"/>
    <cellStyle name="Notiz 12 2 2" xfId="1669" xr:uid="{00000000-0005-0000-0000-000086060000}"/>
    <cellStyle name="Notiz 12 3" xfId="1392" xr:uid="{00000000-0005-0000-0000-000071050000}"/>
    <cellStyle name="Notiz 2" xfId="349" xr:uid="{00000000-0005-0000-0000-00005D010000}"/>
    <cellStyle name="Notiz 2 2" xfId="350" xr:uid="{00000000-0005-0000-0000-00005E010000}"/>
    <cellStyle name="Notiz 2 2 2" xfId="554" xr:uid="{00000000-0005-0000-0000-00002B020000}"/>
    <cellStyle name="Notiz 2 2 3" xfId="497" xr:uid="{00000000-0005-0000-0000-0000F2010000}"/>
    <cellStyle name="Notiz 2 2 3 2" xfId="676" xr:uid="{00000000-0005-0000-0000-0000A5020000}"/>
    <cellStyle name="Notiz 2 2 3 2 2" xfId="1054" xr:uid="{00000000-0005-0000-0000-00001F040000}"/>
    <cellStyle name="Notiz 2 2 3 2 2 2" xfId="1624" xr:uid="{00000000-0005-0000-0000-000059060000}"/>
    <cellStyle name="Notiz 2 2 3 2 3" xfId="1333" xr:uid="{00000000-0005-0000-0000-000036050000}"/>
    <cellStyle name="Notiz 2 2 3 3" xfId="905" xr:uid="{00000000-0005-0000-0000-00008A030000}"/>
    <cellStyle name="Notiz 2 2 3 3 2" xfId="1475" xr:uid="{00000000-0005-0000-0000-0000C4050000}"/>
    <cellStyle name="Notiz 2 2 3 4" xfId="1183" xr:uid="{00000000-0005-0000-0000-0000A0040000}"/>
    <cellStyle name="Notiz 3" xfId="351" xr:uid="{00000000-0005-0000-0000-00005F010000}"/>
    <cellStyle name="Notiz 3 2" xfId="352" xr:uid="{00000000-0005-0000-0000-000060010000}"/>
    <cellStyle name="Notiz 3 2 2" xfId="555" xr:uid="{00000000-0005-0000-0000-00002C020000}"/>
    <cellStyle name="Notiz 3 2 3" xfId="498" xr:uid="{00000000-0005-0000-0000-0000F3010000}"/>
    <cellStyle name="Notiz 3 2 3 2" xfId="677" xr:uid="{00000000-0005-0000-0000-0000A6020000}"/>
    <cellStyle name="Notiz 3 2 3 2 2" xfId="1055" xr:uid="{00000000-0005-0000-0000-000020040000}"/>
    <cellStyle name="Notiz 3 2 3 2 2 2" xfId="1625" xr:uid="{00000000-0005-0000-0000-00005A060000}"/>
    <cellStyle name="Notiz 3 2 3 2 3" xfId="1334" xr:uid="{00000000-0005-0000-0000-000037050000}"/>
    <cellStyle name="Notiz 3 2 3 3" xfId="906" xr:uid="{00000000-0005-0000-0000-00008B030000}"/>
    <cellStyle name="Notiz 3 2 3 3 2" xfId="1476" xr:uid="{00000000-0005-0000-0000-0000C5050000}"/>
    <cellStyle name="Notiz 3 2 3 4" xfId="1184" xr:uid="{00000000-0005-0000-0000-0000A1040000}"/>
    <cellStyle name="Notiz 4" xfId="353" xr:uid="{00000000-0005-0000-0000-000061010000}"/>
    <cellStyle name="Notiz 4 2" xfId="354" xr:uid="{00000000-0005-0000-0000-000062010000}"/>
    <cellStyle name="Notiz 5" xfId="355" xr:uid="{00000000-0005-0000-0000-000063010000}"/>
    <cellStyle name="Notiz 5 2" xfId="356" xr:uid="{00000000-0005-0000-0000-000064010000}"/>
    <cellStyle name="Notiz 6" xfId="357" xr:uid="{00000000-0005-0000-0000-000065010000}"/>
    <cellStyle name="Notiz 6 2" xfId="358" xr:uid="{00000000-0005-0000-0000-000066010000}"/>
    <cellStyle name="Notiz 7" xfId="359" xr:uid="{00000000-0005-0000-0000-000067010000}"/>
    <cellStyle name="Notiz 7 2" xfId="556" xr:uid="{00000000-0005-0000-0000-00002D020000}"/>
    <cellStyle name="Notiz 7 2 2" xfId="679" xr:uid="{00000000-0005-0000-0000-0000A8020000}"/>
    <cellStyle name="Notiz 7 2 2 2" xfId="1057" xr:uid="{00000000-0005-0000-0000-000022040000}"/>
    <cellStyle name="Notiz 7 2 2 2 2" xfId="1627" xr:uid="{00000000-0005-0000-0000-00005C060000}"/>
    <cellStyle name="Notiz 7 2 2 3" xfId="1336" xr:uid="{00000000-0005-0000-0000-000039050000}"/>
    <cellStyle name="Notiz 7 2 3" xfId="955" xr:uid="{00000000-0005-0000-0000-0000BC030000}"/>
    <cellStyle name="Notiz 7 2 3 2" xfId="1525" xr:uid="{00000000-0005-0000-0000-0000F6050000}"/>
    <cellStyle name="Notiz 7 2 4" xfId="1234" xr:uid="{00000000-0005-0000-0000-0000D3040000}"/>
    <cellStyle name="Notiz 7 3" xfId="678" xr:uid="{00000000-0005-0000-0000-0000A7020000}"/>
    <cellStyle name="Notiz 7 3 2" xfId="1056" xr:uid="{00000000-0005-0000-0000-000021040000}"/>
    <cellStyle name="Notiz 7 3 2 2" xfId="1626" xr:uid="{00000000-0005-0000-0000-00005B060000}"/>
    <cellStyle name="Notiz 7 3 3" xfId="1335" xr:uid="{00000000-0005-0000-0000-000038050000}"/>
    <cellStyle name="Notiz 7 4" xfId="898" xr:uid="{00000000-0005-0000-0000-000083030000}"/>
    <cellStyle name="Notiz 7 4 2" xfId="1470" xr:uid="{00000000-0005-0000-0000-0000BF050000}"/>
    <cellStyle name="Notiz 7 5" xfId="1176" xr:uid="{00000000-0005-0000-0000-000099040000}"/>
    <cellStyle name="Notiz 8" xfId="360" xr:uid="{00000000-0005-0000-0000-000068010000}"/>
    <cellStyle name="Notiz 9" xfId="776" xr:uid="{00000000-0005-0000-0000-000009030000}"/>
    <cellStyle name="Notiz 9 2" xfId="1071" xr:uid="{00000000-0005-0000-0000-000030040000}"/>
    <cellStyle name="Notiz 9 2 2" xfId="1635" xr:uid="{00000000-0005-0000-0000-000064060000}"/>
    <cellStyle name="Notiz 9 3" xfId="1358" xr:uid="{00000000-0005-0000-0000-00004F050000}"/>
    <cellStyle name="Percent" xfId="1" xr:uid="{00000000-0005-0000-0000-000001000000}"/>
    <cellStyle name="Prozent" xfId="361" xr:uid="{00000000-0005-0000-0000-000069010000}"/>
    <cellStyle name="Prozent 10" xfId="487" xr:uid="{00000000-0005-0000-0000-0000E8010000}"/>
    <cellStyle name="Prozent 10 2" xfId="578" xr:uid="{00000000-0005-0000-0000-000043020000}"/>
    <cellStyle name="Prozent 10 2 2" xfId="736" xr:uid="{00000000-0005-0000-0000-0000E1020000}"/>
    <cellStyle name="Prozent 10 3" xfId="716" xr:uid="{00000000-0005-0000-0000-0000CD020000}"/>
    <cellStyle name="Prozent 11" xfId="557" xr:uid="{00000000-0005-0000-0000-00002E020000}"/>
    <cellStyle name="Prozent 11 2" xfId="682" xr:uid="{00000000-0005-0000-0000-0000AB020000}"/>
    <cellStyle name="Prozent 11 2 2" xfId="740" xr:uid="{00000000-0005-0000-0000-0000E5020000}"/>
    <cellStyle name="Prozent 11 3" xfId="681" xr:uid="{00000000-0005-0000-0000-0000AA020000}"/>
    <cellStyle name="Prozent 11 3 2" xfId="739" xr:uid="{00000000-0005-0000-0000-0000E4020000}"/>
    <cellStyle name="Prozent 11 3 3" xfId="694" xr:uid="{00000000-0005-0000-0000-0000B7020000}"/>
    <cellStyle name="Prozent 11 4" xfId="719" xr:uid="{00000000-0005-0000-0000-0000D0020000}"/>
    <cellStyle name="Prozent 12" xfId="680" xr:uid="{00000000-0005-0000-0000-0000A9020000}"/>
    <cellStyle name="Prozent 12 2" xfId="738" xr:uid="{00000000-0005-0000-0000-0000E3020000}"/>
    <cellStyle name="Prozent 12 3" xfId="695" xr:uid="{00000000-0005-0000-0000-0000B8020000}"/>
    <cellStyle name="Prozent 13" xfId="746" xr:uid="{00000000-0005-0000-0000-0000EB020000}"/>
    <cellStyle name="Prozent 13 4" xfId="827" xr:uid="{00000000-0005-0000-0000-00003C030000}"/>
    <cellStyle name="Prozent 14" xfId="899" xr:uid="{00000000-0005-0000-0000-000084030000}"/>
    <cellStyle name="Prozent 15" xfId="1123" xr:uid="{00000000-0005-0000-0000-000064040000}"/>
    <cellStyle name="Prozent 15 2" xfId="1686" xr:uid="{00000000-0005-0000-0000-000097060000}"/>
    <cellStyle name="Prozent 2" xfId="362" xr:uid="{00000000-0005-0000-0000-00006A010000}"/>
    <cellStyle name="Prozent 2 2" xfId="558" xr:uid="{00000000-0005-0000-0000-00002F020000}"/>
    <cellStyle name="Prozent 2 2 2" xfId="720" xr:uid="{00000000-0005-0000-0000-0000D1020000}"/>
    <cellStyle name="Prozent 2 3" xfId="701" xr:uid="{00000000-0005-0000-0000-0000BE020000}"/>
    <cellStyle name="Prozent 3" xfId="363" xr:uid="{00000000-0005-0000-0000-00006B010000}"/>
    <cellStyle name="Prozent 3 2" xfId="559" xr:uid="{00000000-0005-0000-0000-000030020000}"/>
    <cellStyle name="Prozent 3 2 2" xfId="721" xr:uid="{00000000-0005-0000-0000-0000D2020000}"/>
    <cellStyle name="Prozent 3 3" xfId="702" xr:uid="{00000000-0005-0000-0000-0000BF020000}"/>
    <cellStyle name="Prozent 4" xfId="364" xr:uid="{00000000-0005-0000-0000-00006C010000}"/>
    <cellStyle name="Prozent 4 2" xfId="560" xr:uid="{00000000-0005-0000-0000-000031020000}"/>
    <cellStyle name="Prozent 4 2 2" xfId="722" xr:uid="{00000000-0005-0000-0000-0000D3020000}"/>
    <cellStyle name="Prozent 4 3" xfId="703" xr:uid="{00000000-0005-0000-0000-0000C0020000}"/>
    <cellStyle name="Prozent 5" xfId="365" xr:uid="{00000000-0005-0000-0000-00006D010000}"/>
    <cellStyle name="Prozent 5 2" xfId="561" xr:uid="{00000000-0005-0000-0000-000032020000}"/>
    <cellStyle name="Prozent 5 2 2" xfId="684" xr:uid="{00000000-0005-0000-0000-0000AD020000}"/>
    <cellStyle name="Prozent 5 2 2 2" xfId="1059" xr:uid="{00000000-0005-0000-0000-000024040000}"/>
    <cellStyle name="Prozent 5 2 2 2 2" xfId="1629" xr:uid="{00000000-0005-0000-0000-00005E060000}"/>
    <cellStyle name="Prozent 5 2 2 3" xfId="1338" xr:uid="{00000000-0005-0000-0000-00003B050000}"/>
    <cellStyle name="Prozent 5 2 3" xfId="956" xr:uid="{00000000-0005-0000-0000-0000BD030000}"/>
    <cellStyle name="Prozent 5 2 3 2" xfId="1526" xr:uid="{00000000-0005-0000-0000-0000F7050000}"/>
    <cellStyle name="Prozent 5 2 4" xfId="1235" xr:uid="{00000000-0005-0000-0000-0000D4040000}"/>
    <cellStyle name="Prozent 5 3" xfId="683" xr:uid="{00000000-0005-0000-0000-0000AC020000}"/>
    <cellStyle name="Prozent 5 3 2" xfId="1058" xr:uid="{00000000-0005-0000-0000-000023040000}"/>
    <cellStyle name="Prozent 5 3 2 2" xfId="1628" xr:uid="{00000000-0005-0000-0000-00005D060000}"/>
    <cellStyle name="Prozent 5 3 3" xfId="1337" xr:uid="{00000000-0005-0000-0000-00003A050000}"/>
    <cellStyle name="Prozent 5 4" xfId="900" xr:uid="{00000000-0005-0000-0000-000085030000}"/>
    <cellStyle name="Prozent 5 4 2" xfId="1471" xr:uid="{00000000-0005-0000-0000-0000C0050000}"/>
    <cellStyle name="Prozent 5 5" xfId="1177" xr:uid="{00000000-0005-0000-0000-00009A040000}"/>
    <cellStyle name="Prozent 6" xfId="366" xr:uid="{00000000-0005-0000-0000-00006E010000}"/>
    <cellStyle name="Prozent 6 2" xfId="562" xr:uid="{00000000-0005-0000-0000-000033020000}"/>
    <cellStyle name="Prozent 6 2 2" xfId="723" xr:uid="{00000000-0005-0000-0000-0000D4020000}"/>
    <cellStyle name="Prozent 6 3" xfId="704" xr:uid="{00000000-0005-0000-0000-0000C1020000}"/>
    <cellStyle name="Prozent 7" xfId="367" xr:uid="{00000000-0005-0000-0000-00006F010000}"/>
    <cellStyle name="Prozent 8" xfId="368" xr:uid="{00000000-0005-0000-0000-000070010000}"/>
    <cellStyle name="Prozent 8 2" xfId="369" xr:uid="{00000000-0005-0000-0000-000071010000}"/>
    <cellStyle name="Prozent 8 2 2" xfId="564" xr:uid="{00000000-0005-0000-0000-000035020000}"/>
    <cellStyle name="Prozent 8 2 2 2" xfId="725" xr:uid="{00000000-0005-0000-0000-0000D6020000}"/>
    <cellStyle name="Prozent 8 2 3" xfId="706" xr:uid="{00000000-0005-0000-0000-0000C3020000}"/>
    <cellStyle name="Prozent 8 3" xfId="563" xr:uid="{00000000-0005-0000-0000-000034020000}"/>
    <cellStyle name="Prozent 8 3 2" xfId="724" xr:uid="{00000000-0005-0000-0000-0000D5020000}"/>
    <cellStyle name="Prozent 8 4" xfId="705" xr:uid="{00000000-0005-0000-0000-0000C2020000}"/>
    <cellStyle name="Prozent 9" xfId="370" xr:uid="{00000000-0005-0000-0000-000072010000}"/>
    <cellStyle name="Prozent 9 2" xfId="565" xr:uid="{00000000-0005-0000-0000-000036020000}"/>
    <cellStyle name="Prozent 9 2 2" xfId="726" xr:uid="{00000000-0005-0000-0000-0000D7020000}"/>
    <cellStyle name="Prozent 9 3" xfId="707" xr:uid="{00000000-0005-0000-0000-0000C4020000}"/>
    <cellStyle name="Schlecht" xfId="371" xr:uid="{00000000-0005-0000-0000-000073010000}"/>
    <cellStyle name="Schlecht 2" xfId="372" xr:uid="{00000000-0005-0000-0000-000074010000}"/>
    <cellStyle name="Schlecht 2 2" xfId="373" xr:uid="{00000000-0005-0000-0000-000075010000}"/>
    <cellStyle name="Schlecht 3" xfId="374" xr:uid="{00000000-0005-0000-0000-000076010000}"/>
    <cellStyle name="Schlecht 3 2" xfId="375" xr:uid="{00000000-0005-0000-0000-000077010000}"/>
    <cellStyle name="Schlecht 4" xfId="376" xr:uid="{00000000-0005-0000-0000-000078010000}"/>
    <cellStyle name="Schlecht 4 2" xfId="377" xr:uid="{00000000-0005-0000-0000-000079010000}"/>
    <cellStyle name="Schlecht 5" xfId="378" xr:uid="{00000000-0005-0000-0000-00007A010000}"/>
    <cellStyle name="Schlecht 6" xfId="379" xr:uid="{00000000-0005-0000-0000-00007B010000}"/>
    <cellStyle name="Schlecht 6 2" xfId="380" xr:uid="{00000000-0005-0000-0000-00007C010000}"/>
    <cellStyle name="Schlecht 7" xfId="381" xr:uid="{00000000-0005-0000-0000-00007D010000}"/>
    <cellStyle name="Standard" xfId="0" builtinId="0"/>
    <cellStyle name="Standard 10" xfId="482" xr:uid="{00000000-0005-0000-0000-0000E3010000}"/>
    <cellStyle name="Standard 10 2" xfId="488" xr:uid="{00000000-0005-0000-0000-0000E9010000}"/>
    <cellStyle name="Standard 11" xfId="699" xr:uid="{00000000-0005-0000-0000-0000BC020000}"/>
    <cellStyle name="Standard 12" xfId="745" xr:uid="{00000000-0005-0000-0000-0000EA020000}"/>
    <cellStyle name="Standard 12 3" xfId="826" xr:uid="{00000000-0005-0000-0000-00003B030000}"/>
    <cellStyle name="Standard 13" xfId="775" xr:uid="{00000000-0005-0000-0000-000008030000}"/>
    <cellStyle name="Standard 13 2" xfId="1070" xr:uid="{00000000-0005-0000-0000-00002F040000}"/>
    <cellStyle name="Standard 13 2 2" xfId="1634" xr:uid="{00000000-0005-0000-0000-000063060000}"/>
    <cellStyle name="Standard 13 3" xfId="1357" xr:uid="{00000000-0005-0000-0000-00004E050000}"/>
    <cellStyle name="Standard 14" xfId="779" xr:uid="{00000000-0005-0000-0000-00000C030000}"/>
    <cellStyle name="Standard 14 2" xfId="1073" xr:uid="{00000000-0005-0000-0000-000032040000}"/>
    <cellStyle name="Standard 14 2 2" xfId="1637" xr:uid="{00000000-0005-0000-0000-000066060000}"/>
    <cellStyle name="Standard 14 3" xfId="1360" xr:uid="{00000000-0005-0000-0000-000051050000}"/>
    <cellStyle name="Standard 15" xfId="781" xr:uid="{00000000-0005-0000-0000-00000E030000}"/>
    <cellStyle name="Standard 15 2" xfId="1075" xr:uid="{00000000-0005-0000-0000-000034040000}"/>
    <cellStyle name="Standard 15 2 2" xfId="1639" xr:uid="{00000000-0005-0000-0000-000068060000}"/>
    <cellStyle name="Standard 15 3" xfId="1362" xr:uid="{00000000-0005-0000-0000-000053050000}"/>
    <cellStyle name="Standard 16" xfId="795" xr:uid="{00000000-0005-0000-0000-00001C030000}"/>
    <cellStyle name="Standard 16 2" xfId="1089" xr:uid="{00000000-0005-0000-0000-000042040000}"/>
    <cellStyle name="Standard 16 2 2" xfId="1653" xr:uid="{00000000-0005-0000-0000-000076060000}"/>
    <cellStyle name="Standard 16 3" xfId="1376" xr:uid="{00000000-0005-0000-0000-000061050000}"/>
    <cellStyle name="Standard 17" xfId="796" xr:uid="{00000000-0005-0000-0000-00001D030000}"/>
    <cellStyle name="Standard 17 2" xfId="1090" xr:uid="{00000000-0005-0000-0000-000043040000}"/>
    <cellStyle name="Standard 17 2 2" xfId="1654" xr:uid="{00000000-0005-0000-0000-000077060000}"/>
    <cellStyle name="Standard 17 3" xfId="1377" xr:uid="{00000000-0005-0000-0000-000062050000}"/>
    <cellStyle name="Standard 18" xfId="778" xr:uid="{00000000-0005-0000-0000-00000B030000}"/>
    <cellStyle name="Standard 19" xfId="810" xr:uid="{00000000-0005-0000-0000-00002B030000}"/>
    <cellStyle name="Standard 19 2" xfId="1104" xr:uid="{00000000-0005-0000-0000-000051040000}"/>
    <cellStyle name="Standard 19 2 2" xfId="1668" xr:uid="{00000000-0005-0000-0000-000085060000}"/>
    <cellStyle name="Standard 19 3" xfId="1391" xr:uid="{00000000-0005-0000-0000-000070050000}"/>
    <cellStyle name="Standard 2" xfId="499" xr:uid="{00000000-0005-0000-0000-0000F4010000}"/>
    <cellStyle name="Standard 2 2" xfId="382" xr:uid="{00000000-0005-0000-0000-00007E010000}"/>
    <cellStyle name="Standard 2 2 2" xfId="566" xr:uid="{00000000-0005-0000-0000-000037020000}"/>
    <cellStyle name="Standard 2 2 2 2" xfId="727" xr:uid="{00000000-0005-0000-0000-0000D8020000}"/>
    <cellStyle name="Standard 2 2 3" xfId="500" xr:uid="{00000000-0005-0000-0000-0000F5010000}"/>
    <cellStyle name="Standard 2 2 4" xfId="708" xr:uid="{00000000-0005-0000-0000-0000C5020000}"/>
    <cellStyle name="Standard 2 3" xfId="383" xr:uid="{00000000-0005-0000-0000-00007F010000}"/>
    <cellStyle name="Standard 2 3 2" xfId="384" xr:uid="{00000000-0005-0000-0000-000080010000}"/>
    <cellStyle name="Standard 2 3 2 2" xfId="568" xr:uid="{00000000-0005-0000-0000-000039020000}"/>
    <cellStyle name="Standard 2 3 2 2 2" xfId="729" xr:uid="{00000000-0005-0000-0000-0000DA020000}"/>
    <cellStyle name="Standard 2 3 2 3" xfId="710" xr:uid="{00000000-0005-0000-0000-0000C7020000}"/>
    <cellStyle name="Standard 2 3 3" xfId="567" xr:uid="{00000000-0005-0000-0000-000038020000}"/>
    <cellStyle name="Standard 2 3 3 2" xfId="728" xr:uid="{00000000-0005-0000-0000-0000D9020000}"/>
    <cellStyle name="Standard 2 3 4" xfId="501" xr:uid="{00000000-0005-0000-0000-0000F6010000}"/>
    <cellStyle name="Standard 2 3 5" xfId="709" xr:uid="{00000000-0005-0000-0000-0000C6020000}"/>
    <cellStyle name="Standard 2 4" xfId="385" xr:uid="{00000000-0005-0000-0000-000081010000}"/>
    <cellStyle name="Standard 2 4 2" xfId="569" xr:uid="{00000000-0005-0000-0000-00003A020000}"/>
    <cellStyle name="Standard 2 4 2 2" xfId="730" xr:uid="{00000000-0005-0000-0000-0000DB020000}"/>
    <cellStyle name="Standard 2 4 3" xfId="711" xr:uid="{00000000-0005-0000-0000-0000C8020000}"/>
    <cellStyle name="Standard 2 5" xfId="685" xr:uid="{00000000-0005-0000-0000-0000AE020000}"/>
    <cellStyle name="Standard 2 6" xfId="833" xr:uid="{00000000-0005-0000-0000-000042030000}"/>
    <cellStyle name="Standard 2 7" xfId="1126" xr:uid="{00000000-0005-0000-0000-000067040000}"/>
    <cellStyle name="Standard 2 7 2" xfId="1688" xr:uid="{00000000-0005-0000-0000-000099060000}"/>
    <cellStyle name="Standard 2 7 3" xfId="1695" xr:uid="{00000000-0005-0000-0000-0000A0060000}"/>
    <cellStyle name="Standard 20" xfId="824" xr:uid="{00000000-0005-0000-0000-000039030000}"/>
    <cellStyle name="Standard 20 2" xfId="1118" xr:uid="{00000000-0005-0000-0000-00005F040000}"/>
    <cellStyle name="Standard 21" xfId="825" xr:uid="{00000000-0005-0000-0000-00003A030000}"/>
    <cellStyle name="Standard 22" xfId="829" xr:uid="{00000000-0005-0000-0000-00003E030000}"/>
    <cellStyle name="Standard 22 2" xfId="1119" xr:uid="{00000000-0005-0000-0000-000060040000}"/>
    <cellStyle name="Standard 22 2 2" xfId="1682" xr:uid="{00000000-0005-0000-0000-000093060000}"/>
    <cellStyle name="Standard 22 3" xfId="1405" xr:uid="{00000000-0005-0000-0000-00007E050000}"/>
    <cellStyle name="Standard 23" xfId="832" xr:uid="{00000000-0005-0000-0000-000041030000}"/>
    <cellStyle name="Standard 23 2" xfId="1121" xr:uid="{00000000-0005-0000-0000-000062040000}"/>
    <cellStyle name="Standard 23 2 2" xfId="1684" xr:uid="{00000000-0005-0000-0000-000095060000}"/>
    <cellStyle name="Standard 23 3" xfId="1407" xr:uid="{00000000-0005-0000-0000-000080050000}"/>
    <cellStyle name="Standard 24" xfId="847" xr:uid="{00000000-0005-0000-0000-000050030000}"/>
    <cellStyle name="Standard 24 2" xfId="1421" xr:uid="{00000000-0005-0000-0000-00008E050000}"/>
    <cellStyle name="Standard 25" xfId="834" xr:uid="{00000000-0005-0000-0000-000043030000}"/>
    <cellStyle name="Standard 25 2" xfId="1408" xr:uid="{00000000-0005-0000-0000-000081050000}"/>
    <cellStyle name="Standard 26" xfId="875" xr:uid="{00000000-0005-0000-0000-00006C030000}"/>
    <cellStyle name="Standard 26 2" xfId="1449" xr:uid="{00000000-0005-0000-0000-0000AA050000}"/>
    <cellStyle name="Standard 27" xfId="1122" xr:uid="{00000000-0005-0000-0000-000063040000}"/>
    <cellStyle name="Standard 27 2" xfId="1685" xr:uid="{00000000-0005-0000-0000-000096060000}"/>
    <cellStyle name="Standard 28" xfId="1689" xr:uid="{00000000-0005-0000-0000-00009A060000}"/>
    <cellStyle name="Standard 3" xfId="502" xr:uid="{00000000-0005-0000-0000-0000F7010000}"/>
    <cellStyle name="Standard 3 2" xfId="386" xr:uid="{00000000-0005-0000-0000-000082010000}"/>
    <cellStyle name="Standard 3 2 2" xfId="570" xr:uid="{00000000-0005-0000-0000-00003B020000}"/>
    <cellStyle name="Standard 3 2 3" xfId="503" xr:uid="{00000000-0005-0000-0000-0000F8010000}"/>
    <cellStyle name="Standard 3 3" xfId="686" xr:uid="{00000000-0005-0000-0000-0000AF020000}"/>
    <cellStyle name="Standard 3 3 2" xfId="1060" xr:uid="{00000000-0005-0000-0000-000025040000}"/>
    <cellStyle name="Standard 3 3 2 2" xfId="1630" xr:uid="{00000000-0005-0000-0000-00005F060000}"/>
    <cellStyle name="Standard 3 3 3" xfId="1339" xr:uid="{00000000-0005-0000-0000-00003C050000}"/>
    <cellStyle name="Standard 3 4" xfId="907" xr:uid="{00000000-0005-0000-0000-00008C030000}"/>
    <cellStyle name="Standard 3 4 2" xfId="1477" xr:uid="{00000000-0005-0000-0000-0000C6050000}"/>
    <cellStyle name="Standard 3 5" xfId="1124" xr:uid="{00000000-0005-0000-0000-000065040000}"/>
    <cellStyle name="Standard 3 5 2" xfId="1687" xr:uid="{00000000-0005-0000-0000-000098060000}"/>
    <cellStyle name="Standard 3 6" xfId="1185" xr:uid="{00000000-0005-0000-0000-0000A2040000}"/>
    <cellStyle name="Standard 34" xfId="780" xr:uid="{00000000-0005-0000-0000-00000D030000}"/>
    <cellStyle name="Standard 34 2" xfId="1074" xr:uid="{00000000-0005-0000-0000-000033040000}"/>
    <cellStyle name="Standard 34 2 2" xfId="1638" xr:uid="{00000000-0005-0000-0000-000067060000}"/>
    <cellStyle name="Standard 34 3" xfId="1361" xr:uid="{00000000-0005-0000-0000-000052050000}"/>
    <cellStyle name="Standard 4" xfId="387" xr:uid="{00000000-0005-0000-0000-000083010000}"/>
    <cellStyle name="Standard 4 2" xfId="388" xr:uid="{00000000-0005-0000-0000-000084010000}"/>
    <cellStyle name="Standard 4 2 2" xfId="389" xr:uid="{00000000-0005-0000-0000-000085010000}"/>
    <cellStyle name="Standard 4 2 3" xfId="489" xr:uid="{00000000-0005-0000-0000-0000EA010000}"/>
    <cellStyle name="Standard 4 3" xfId="483" xr:uid="{00000000-0005-0000-0000-0000E4010000}"/>
    <cellStyle name="Standard 4 4" xfId="484" xr:uid="{00000000-0005-0000-0000-0000E5010000}"/>
    <cellStyle name="Standard 4 5" xfId="485" xr:uid="{00000000-0005-0000-0000-0000E6010000}"/>
    <cellStyle name="Standard 4 6" xfId="490" xr:uid="{00000000-0005-0000-0000-0000EB010000}"/>
    <cellStyle name="Standard 4 7" xfId="571" xr:uid="{00000000-0005-0000-0000-00003C020000}"/>
    <cellStyle name="Standard 4 8" xfId="504" xr:uid="{00000000-0005-0000-0000-0000F9010000}"/>
    <cellStyle name="Standard 5" xfId="505" xr:uid="{00000000-0005-0000-0000-0000FA010000}"/>
    <cellStyle name="Standard 5 2" xfId="687" xr:uid="{00000000-0005-0000-0000-0000B0020000}"/>
    <cellStyle name="Standard 5 2 2" xfId="741" xr:uid="{00000000-0005-0000-0000-0000E6020000}"/>
    <cellStyle name="Standard 6" xfId="493" xr:uid="{00000000-0005-0000-0000-0000EE010000}"/>
    <cellStyle name="Standard 6 2" xfId="390" xr:uid="{00000000-0005-0000-0000-000086010000}"/>
    <cellStyle name="Standard 6 3" xfId="688" xr:uid="{00000000-0005-0000-0000-0000B1020000}"/>
    <cellStyle name="Standard 6 3 2" xfId="1061" xr:uid="{00000000-0005-0000-0000-000026040000}"/>
    <cellStyle name="Standard 6 3 2 2" xfId="1631" xr:uid="{00000000-0005-0000-0000-000060060000}"/>
    <cellStyle name="Standard 6 3 3" xfId="1340" xr:uid="{00000000-0005-0000-0000-00003D050000}"/>
    <cellStyle name="Standard 6 4" xfId="903" xr:uid="{00000000-0005-0000-0000-000088030000}"/>
    <cellStyle name="Standard 6 4 2" xfId="1473" xr:uid="{00000000-0005-0000-0000-0000C2050000}"/>
    <cellStyle name="Standard 6 5" xfId="1179" xr:uid="{00000000-0005-0000-0000-00009C040000}"/>
    <cellStyle name="Standard 7" xfId="391" xr:uid="{00000000-0005-0000-0000-000087010000}"/>
    <cellStyle name="Standard 7 2" xfId="572" xr:uid="{00000000-0005-0000-0000-00003D020000}"/>
    <cellStyle name="Standard 7 2 2" xfId="690" xr:uid="{00000000-0005-0000-0000-0000B3020000}"/>
    <cellStyle name="Standard 7 2 2 2" xfId="1063" xr:uid="{00000000-0005-0000-0000-000028040000}"/>
    <cellStyle name="Standard 7 2 2 2 2" xfId="1633" xr:uid="{00000000-0005-0000-0000-000062060000}"/>
    <cellStyle name="Standard 7 2 2 3" xfId="1342" xr:uid="{00000000-0005-0000-0000-00003F050000}"/>
    <cellStyle name="Standard 7 2 3" xfId="957" xr:uid="{00000000-0005-0000-0000-0000BE030000}"/>
    <cellStyle name="Standard 7 2 3 2" xfId="1527" xr:uid="{00000000-0005-0000-0000-0000F8050000}"/>
    <cellStyle name="Standard 7 2 4" xfId="1236" xr:uid="{00000000-0005-0000-0000-0000D5040000}"/>
    <cellStyle name="Standard 7 3" xfId="689" xr:uid="{00000000-0005-0000-0000-0000B2020000}"/>
    <cellStyle name="Standard 7 3 2" xfId="1062" xr:uid="{00000000-0005-0000-0000-000027040000}"/>
    <cellStyle name="Standard 7 3 2 2" xfId="1632" xr:uid="{00000000-0005-0000-0000-000061060000}"/>
    <cellStyle name="Standard 7 3 3" xfId="1341" xr:uid="{00000000-0005-0000-0000-00003E050000}"/>
    <cellStyle name="Standard 7 4" xfId="901" xr:uid="{00000000-0005-0000-0000-000086030000}"/>
    <cellStyle name="Standard 7 4 2" xfId="1472" xr:uid="{00000000-0005-0000-0000-0000C1050000}"/>
    <cellStyle name="Standard 7 5" xfId="1178" xr:uid="{00000000-0005-0000-0000-00009B040000}"/>
    <cellStyle name="Standard 8" xfId="392" xr:uid="{00000000-0005-0000-0000-000088010000}"/>
    <cellStyle name="Standard 9" xfId="393" xr:uid="{00000000-0005-0000-0000-000089010000}"/>
    <cellStyle name="Standard 9 2" xfId="486" xr:uid="{00000000-0005-0000-0000-0000E7010000}"/>
    <cellStyle name="Standard 9 3" xfId="491" xr:uid="{00000000-0005-0000-0000-0000EC010000}"/>
    <cellStyle name="Überschrift" xfId="747" xr:uid="{00000000-0005-0000-0000-0000EC020000}"/>
    <cellStyle name="Überschrift 1" xfId="748" xr:uid="{00000000-0005-0000-0000-0000ED020000}"/>
    <cellStyle name="Überschrift 1 2" xfId="394" xr:uid="{00000000-0005-0000-0000-00008A010000}"/>
    <cellStyle name="Überschrift 1 2 2" xfId="395" xr:uid="{00000000-0005-0000-0000-00008B010000}"/>
    <cellStyle name="Überschrift 1 3" xfId="396" xr:uid="{00000000-0005-0000-0000-00008C010000}"/>
    <cellStyle name="Überschrift 1 3 2" xfId="397" xr:uid="{00000000-0005-0000-0000-00008D010000}"/>
    <cellStyle name="Überschrift 1 4" xfId="398" xr:uid="{00000000-0005-0000-0000-00008E010000}"/>
    <cellStyle name="Überschrift 1 4 2" xfId="399" xr:uid="{00000000-0005-0000-0000-00008F010000}"/>
    <cellStyle name="Überschrift 1 5" xfId="400" xr:uid="{00000000-0005-0000-0000-000090010000}"/>
    <cellStyle name="Überschrift 1 5 2" xfId="401" xr:uid="{00000000-0005-0000-0000-000091010000}"/>
    <cellStyle name="Überschrift 1 6" xfId="402" xr:uid="{00000000-0005-0000-0000-000092010000}"/>
    <cellStyle name="Überschrift 1 6 2" xfId="403" xr:uid="{00000000-0005-0000-0000-000093010000}"/>
    <cellStyle name="Überschrift 10" xfId="1064" xr:uid="{00000000-0005-0000-0000-000029040000}"/>
    <cellStyle name="Überschrift 2" xfId="749" xr:uid="{00000000-0005-0000-0000-0000EE020000}"/>
    <cellStyle name="Überschrift 2 2" xfId="404" xr:uid="{00000000-0005-0000-0000-000094010000}"/>
    <cellStyle name="Überschrift 2 2 2" xfId="405" xr:uid="{00000000-0005-0000-0000-000095010000}"/>
    <cellStyle name="Überschrift 2 3" xfId="406" xr:uid="{00000000-0005-0000-0000-000096010000}"/>
    <cellStyle name="Überschrift 2 3 2" xfId="407" xr:uid="{00000000-0005-0000-0000-000097010000}"/>
    <cellStyle name="Überschrift 2 4" xfId="408" xr:uid="{00000000-0005-0000-0000-000098010000}"/>
    <cellStyle name="Überschrift 2 4 2" xfId="409" xr:uid="{00000000-0005-0000-0000-000099010000}"/>
    <cellStyle name="Überschrift 2 5" xfId="410" xr:uid="{00000000-0005-0000-0000-00009A010000}"/>
    <cellStyle name="Überschrift 2 5 2" xfId="411" xr:uid="{00000000-0005-0000-0000-00009B010000}"/>
    <cellStyle name="Überschrift 2 6" xfId="412" xr:uid="{00000000-0005-0000-0000-00009C010000}"/>
    <cellStyle name="Überschrift 2 6 2" xfId="413" xr:uid="{00000000-0005-0000-0000-00009D010000}"/>
    <cellStyle name="Überschrift 3" xfId="750" xr:uid="{00000000-0005-0000-0000-0000EF020000}"/>
    <cellStyle name="Überschrift 3 2" xfId="414" xr:uid="{00000000-0005-0000-0000-00009E010000}"/>
    <cellStyle name="Überschrift 3 2 2" xfId="415" xr:uid="{00000000-0005-0000-0000-00009F010000}"/>
    <cellStyle name="Überschrift 3 3" xfId="416" xr:uid="{00000000-0005-0000-0000-0000A0010000}"/>
    <cellStyle name="Überschrift 3 3 2" xfId="417" xr:uid="{00000000-0005-0000-0000-0000A1010000}"/>
    <cellStyle name="Überschrift 3 4" xfId="418" xr:uid="{00000000-0005-0000-0000-0000A2010000}"/>
    <cellStyle name="Überschrift 3 4 2" xfId="419" xr:uid="{00000000-0005-0000-0000-0000A3010000}"/>
    <cellStyle name="Überschrift 3 5" xfId="420" xr:uid="{00000000-0005-0000-0000-0000A4010000}"/>
    <cellStyle name="Überschrift 3 5 2" xfId="421" xr:uid="{00000000-0005-0000-0000-0000A5010000}"/>
    <cellStyle name="Überschrift 3 6" xfId="422" xr:uid="{00000000-0005-0000-0000-0000A6010000}"/>
    <cellStyle name="Überschrift 3 6 2" xfId="423" xr:uid="{00000000-0005-0000-0000-0000A7010000}"/>
    <cellStyle name="Überschrift 4" xfId="751" xr:uid="{00000000-0005-0000-0000-0000F0020000}"/>
    <cellStyle name="Überschrift 4 2" xfId="424" xr:uid="{00000000-0005-0000-0000-0000A8010000}"/>
    <cellStyle name="Überschrift 4 2 2" xfId="425" xr:uid="{00000000-0005-0000-0000-0000A9010000}"/>
    <cellStyle name="Überschrift 4 3" xfId="426" xr:uid="{00000000-0005-0000-0000-0000AA010000}"/>
    <cellStyle name="Überschrift 4 3 2" xfId="427" xr:uid="{00000000-0005-0000-0000-0000AB010000}"/>
    <cellStyle name="Überschrift 4 4" xfId="428" xr:uid="{00000000-0005-0000-0000-0000AC010000}"/>
    <cellStyle name="Überschrift 4 4 2" xfId="429" xr:uid="{00000000-0005-0000-0000-0000AD010000}"/>
    <cellStyle name="Überschrift 4 5" xfId="430" xr:uid="{00000000-0005-0000-0000-0000AE010000}"/>
    <cellStyle name="Überschrift 4 5 2" xfId="431" xr:uid="{00000000-0005-0000-0000-0000AF010000}"/>
    <cellStyle name="Überschrift 4 6" xfId="432" xr:uid="{00000000-0005-0000-0000-0000B0010000}"/>
    <cellStyle name="Überschrift 4 6 2" xfId="433" xr:uid="{00000000-0005-0000-0000-0000B1010000}"/>
    <cellStyle name="Überschrift 5" xfId="434" xr:uid="{00000000-0005-0000-0000-0000B2010000}"/>
    <cellStyle name="Überschrift 5 2" xfId="435" xr:uid="{00000000-0005-0000-0000-0000B3010000}"/>
    <cellStyle name="Überschrift 6" xfId="436" xr:uid="{00000000-0005-0000-0000-0000B4010000}"/>
    <cellStyle name="Überschrift 6 2" xfId="437" xr:uid="{00000000-0005-0000-0000-0000B5010000}"/>
    <cellStyle name="Überschrift 7" xfId="438" xr:uid="{00000000-0005-0000-0000-0000B6010000}"/>
    <cellStyle name="Überschrift 7 2" xfId="439" xr:uid="{00000000-0005-0000-0000-0000B7010000}"/>
    <cellStyle name="Überschrift 8" xfId="440" xr:uid="{00000000-0005-0000-0000-0000B8010000}"/>
    <cellStyle name="Überschrift 8 2" xfId="441" xr:uid="{00000000-0005-0000-0000-0000B9010000}"/>
    <cellStyle name="Überschrift 9" xfId="442" xr:uid="{00000000-0005-0000-0000-0000BA010000}"/>
    <cellStyle name="Überschrift 9 2" xfId="443" xr:uid="{00000000-0005-0000-0000-0000BB010000}"/>
    <cellStyle name="Verknüpfte Zelle" xfId="444" xr:uid="{00000000-0005-0000-0000-0000BC010000}"/>
    <cellStyle name="Verknüpfte Zelle 2" xfId="445" xr:uid="{00000000-0005-0000-0000-0000BD010000}"/>
    <cellStyle name="Verknüpfte Zelle 2 2" xfId="446" xr:uid="{00000000-0005-0000-0000-0000BE010000}"/>
    <cellStyle name="Verknüpfte Zelle 3" xfId="447" xr:uid="{00000000-0005-0000-0000-0000BF010000}"/>
    <cellStyle name="Verknüpfte Zelle 3 2" xfId="448" xr:uid="{00000000-0005-0000-0000-0000C0010000}"/>
    <cellStyle name="Verknüpfte Zelle 4" xfId="449" xr:uid="{00000000-0005-0000-0000-0000C1010000}"/>
    <cellStyle name="Verknüpfte Zelle 4 2" xfId="450" xr:uid="{00000000-0005-0000-0000-0000C2010000}"/>
    <cellStyle name="Verknüpfte Zelle 5" xfId="451" xr:uid="{00000000-0005-0000-0000-0000C3010000}"/>
    <cellStyle name="Verknüpfte Zelle 6" xfId="452" xr:uid="{00000000-0005-0000-0000-0000C4010000}"/>
    <cellStyle name="Verknüpfte Zelle 6 2" xfId="453" xr:uid="{00000000-0005-0000-0000-0000C5010000}"/>
    <cellStyle name="Verknüpfte Zelle 7" xfId="454" xr:uid="{00000000-0005-0000-0000-0000C6010000}"/>
    <cellStyle name="Währung [0]" xfId="455" xr:uid="{00000000-0005-0000-0000-0000C7010000}"/>
    <cellStyle name="Währung [0] 2" xfId="456" xr:uid="{00000000-0005-0000-0000-0000C8010000}"/>
    <cellStyle name="Währung [0] 2 2" xfId="574" xr:uid="{00000000-0005-0000-0000-00003F020000}"/>
    <cellStyle name="Währung [0] 2 2 2" xfId="732" xr:uid="{00000000-0005-0000-0000-0000DD020000}"/>
    <cellStyle name="Währung [0] 2 3" xfId="712" xr:uid="{00000000-0005-0000-0000-0000C9020000}"/>
    <cellStyle name="Währung [0] 3" xfId="457" xr:uid="{00000000-0005-0000-0000-0000C9010000}"/>
    <cellStyle name="Währung [0] 3 2" xfId="458" xr:uid="{00000000-0005-0000-0000-0000CA010000}"/>
    <cellStyle name="Währung [0] 3 2 2" xfId="576" xr:uid="{00000000-0005-0000-0000-000041020000}"/>
    <cellStyle name="Währung [0] 3 2 2 2" xfId="734" xr:uid="{00000000-0005-0000-0000-0000DF020000}"/>
    <cellStyle name="Währung [0] 3 2 3" xfId="714" xr:uid="{00000000-0005-0000-0000-0000CB020000}"/>
    <cellStyle name="Währung [0] 3 3" xfId="575" xr:uid="{00000000-0005-0000-0000-000040020000}"/>
    <cellStyle name="Währung [0] 3 3 2" xfId="733" xr:uid="{00000000-0005-0000-0000-0000DE020000}"/>
    <cellStyle name="Währung [0] 3 4" xfId="713" xr:uid="{00000000-0005-0000-0000-0000CA020000}"/>
    <cellStyle name="Währung [0] 4" xfId="459" xr:uid="{00000000-0005-0000-0000-0000CB010000}"/>
    <cellStyle name="Währung [0] 4 2" xfId="577" xr:uid="{00000000-0005-0000-0000-000042020000}"/>
    <cellStyle name="Währung [0] 4 2 2" xfId="735" xr:uid="{00000000-0005-0000-0000-0000E0020000}"/>
    <cellStyle name="Währung [0] 4 3" xfId="715" xr:uid="{00000000-0005-0000-0000-0000CC020000}"/>
    <cellStyle name="Währung [0] 5" xfId="492" xr:uid="{00000000-0005-0000-0000-0000ED010000}"/>
    <cellStyle name="Währung [0] 5 2" xfId="579" xr:uid="{00000000-0005-0000-0000-000044020000}"/>
    <cellStyle name="Währung [0] 5 2 2" xfId="737" xr:uid="{00000000-0005-0000-0000-0000E2020000}"/>
    <cellStyle name="Währung [0] 5 3" xfId="717" xr:uid="{00000000-0005-0000-0000-0000CE020000}"/>
    <cellStyle name="Währung [0] 6" xfId="573" xr:uid="{00000000-0005-0000-0000-00003E020000}"/>
    <cellStyle name="Währung [0] 6 2" xfId="693" xr:uid="{00000000-0005-0000-0000-0000B6020000}"/>
    <cellStyle name="Währung [0] 6 2 2" xfId="744" xr:uid="{00000000-0005-0000-0000-0000E9020000}"/>
    <cellStyle name="Währung [0] 6 3" xfId="692" xr:uid="{00000000-0005-0000-0000-0000B5020000}"/>
    <cellStyle name="Währung [0] 6 3 2" xfId="743" xr:uid="{00000000-0005-0000-0000-0000E8020000}"/>
    <cellStyle name="Währung [0] 6 3 3" xfId="696" xr:uid="{00000000-0005-0000-0000-0000B9020000}"/>
    <cellStyle name="Währung [0] 6 4" xfId="731" xr:uid="{00000000-0005-0000-0000-0000DC020000}"/>
    <cellStyle name="Währung [0] 7" xfId="691" xr:uid="{00000000-0005-0000-0000-0000B4020000}"/>
    <cellStyle name="Währung [0] 7 2" xfId="742" xr:uid="{00000000-0005-0000-0000-0000E7020000}"/>
    <cellStyle name="Währung [0] 7 3" xfId="697" xr:uid="{00000000-0005-0000-0000-0000BA020000}"/>
    <cellStyle name="Währung [0] 8" xfId="902" xr:uid="{00000000-0005-0000-0000-000087030000}"/>
    <cellStyle name="Warnender Text" xfId="460" xr:uid="{00000000-0005-0000-0000-0000CC010000}"/>
    <cellStyle name="Warnender Text 2" xfId="461" xr:uid="{00000000-0005-0000-0000-0000CD010000}"/>
    <cellStyle name="Warnender Text 2 2" xfId="462" xr:uid="{00000000-0005-0000-0000-0000CE010000}"/>
    <cellStyle name="Warnender Text 3" xfId="463" xr:uid="{00000000-0005-0000-0000-0000CF010000}"/>
    <cellStyle name="Warnender Text 3 2" xfId="464" xr:uid="{00000000-0005-0000-0000-0000D0010000}"/>
    <cellStyle name="Warnender Text 4" xfId="465" xr:uid="{00000000-0005-0000-0000-0000D1010000}"/>
    <cellStyle name="Warnender Text 4 2" xfId="466" xr:uid="{00000000-0005-0000-0000-0000D2010000}"/>
    <cellStyle name="Warnender Text 5" xfId="467" xr:uid="{00000000-0005-0000-0000-0000D3010000}"/>
    <cellStyle name="Warnender Text 6" xfId="468" xr:uid="{00000000-0005-0000-0000-0000D4010000}"/>
    <cellStyle name="Warnender Text 6 2" xfId="469" xr:uid="{00000000-0005-0000-0000-0000D5010000}"/>
    <cellStyle name="Warnender Text 7" xfId="470" xr:uid="{00000000-0005-0000-0000-0000D6010000}"/>
    <cellStyle name="Zelle überprüfen" xfId="755" xr:uid="{00000000-0005-0000-0000-0000F4020000}"/>
    <cellStyle name="Zelle überprüfen 2" xfId="471" xr:uid="{00000000-0005-0000-0000-0000D7010000}"/>
    <cellStyle name="Zelle überprüfen 2 2" xfId="472" xr:uid="{00000000-0005-0000-0000-0000D8010000}"/>
    <cellStyle name="Zelle überprüfen 3" xfId="473" xr:uid="{00000000-0005-0000-0000-0000D9010000}"/>
    <cellStyle name="Zelle überprüfen 3 2" xfId="474" xr:uid="{00000000-0005-0000-0000-0000DA010000}"/>
    <cellStyle name="Zelle überprüfen 4" xfId="475" xr:uid="{00000000-0005-0000-0000-0000DB010000}"/>
    <cellStyle name="Zelle überprüfen 4 2" xfId="476" xr:uid="{00000000-0005-0000-0000-0000DC010000}"/>
    <cellStyle name="Zelle überprüfen 5" xfId="477" xr:uid="{00000000-0005-0000-0000-0000DD010000}"/>
    <cellStyle name="Zelle überprüfen 5 2" xfId="478" xr:uid="{00000000-0005-0000-0000-0000DE010000}"/>
    <cellStyle name="Zelle überprüfen 6" xfId="479" xr:uid="{00000000-0005-0000-0000-0000DF010000}"/>
    <cellStyle name="Zelle überprüfen 6 2" xfId="480" xr:uid="{00000000-0005-0000-0000-0000E0010000}"/>
    <cellStyle name="Zelle überprüfen 7" xfId="481" xr:uid="{00000000-0005-0000-0000-0000E1010000}"/>
  </cellStyles>
  <dxfs count="41">
    <dxf>
      <font>
        <color theme="0"/>
      </font>
    </dxf>
    <dxf>
      <font>
        <color theme="0"/>
      </font>
    </dxf>
    <dxf>
      <font>
        <color theme="0"/>
      </font>
    </dxf>
    <dxf>
      <font>
        <color theme="0"/>
      </font>
    </dxf>
    <dxf>
      <font>
        <color theme="0"/>
      </font>
    </dxf>
    <dxf>
      <font>
        <color rgb="FFFF7373"/>
      </font>
      <fill>
        <patternFill>
          <bgColor rgb="FFFF7373"/>
        </patternFill>
      </fill>
    </dxf>
    <dxf>
      <font>
        <color rgb="FFFFB3B3"/>
      </font>
      <fill>
        <patternFill>
          <bgColor rgb="FFFFB3B3"/>
        </patternFill>
      </fill>
    </dxf>
    <dxf>
      <font>
        <color rgb="FFFFE3E3"/>
      </font>
      <fill>
        <patternFill>
          <bgColor rgb="FFFFE3E3"/>
        </patternFill>
      </fill>
    </dxf>
    <dxf>
      <font>
        <color theme="0"/>
      </font>
      <fill>
        <patternFill>
          <bgColor theme="0"/>
        </patternFill>
      </fill>
    </dxf>
    <dxf>
      <font>
        <color rgb="FFCEDBCE"/>
      </font>
      <fill>
        <patternFill>
          <bgColor rgb="FFCEDBCE"/>
        </patternFill>
      </fill>
    </dxf>
    <dxf>
      <font>
        <color rgb="FFAEDBAD"/>
      </font>
      <fill>
        <patternFill>
          <bgColor rgb="FFAEDBAD"/>
        </patternFill>
      </fill>
    </dxf>
    <dxf>
      <font>
        <color rgb="FF84DB82"/>
      </font>
      <fill>
        <patternFill>
          <bgColor rgb="FF84DB82"/>
        </patternFill>
      </fill>
    </dxf>
    <dxf>
      <font>
        <color rgb="FFFF7373"/>
      </font>
      <fill>
        <patternFill>
          <bgColor rgb="FFFF7373"/>
        </patternFill>
      </fill>
    </dxf>
    <dxf>
      <font>
        <color rgb="FFFFB3B3"/>
      </font>
      <fill>
        <patternFill>
          <bgColor rgb="FFFFB3B3"/>
        </patternFill>
      </fill>
    </dxf>
    <dxf>
      <font>
        <color rgb="FFFFE3E3"/>
      </font>
      <fill>
        <patternFill>
          <bgColor rgb="FFFFE3E3"/>
        </patternFill>
      </fill>
    </dxf>
    <dxf>
      <font>
        <color theme="0"/>
      </font>
      <fill>
        <patternFill>
          <bgColor theme="0"/>
        </patternFill>
      </fill>
    </dxf>
    <dxf>
      <font>
        <color rgb="FFCEDBCE"/>
      </font>
      <fill>
        <patternFill>
          <bgColor rgb="FFCEDBCE"/>
        </patternFill>
      </fill>
    </dxf>
    <dxf>
      <font>
        <color rgb="FFAEDBAD"/>
      </font>
      <fill>
        <patternFill>
          <bgColor rgb="FFAEDBAD"/>
        </patternFill>
      </fill>
    </dxf>
    <dxf>
      <font>
        <color rgb="FF84DB82"/>
      </font>
      <fill>
        <patternFill>
          <bgColor rgb="FF84DB82"/>
        </patternFill>
      </fill>
    </dxf>
    <dxf>
      <font>
        <color theme="0"/>
      </font>
      <fill>
        <patternFill>
          <bgColor theme="0"/>
        </patternFill>
      </fill>
    </dxf>
    <dxf>
      <font>
        <color theme="0" tint="-0.14993743705557422"/>
      </font>
      <fill>
        <patternFill>
          <bgColor theme="0" tint="-0.14993743705557422"/>
        </patternFill>
      </fill>
    </dxf>
    <dxf>
      <font>
        <color theme="0" tint="-0.34995574816125979"/>
      </font>
      <fill>
        <patternFill>
          <bgColor theme="0" tint="-0.34995574816125979"/>
        </patternFill>
      </fill>
    </dxf>
    <dxf>
      <font>
        <color theme="1" tint="0.34998626667073579"/>
      </font>
      <fill>
        <patternFill>
          <bgColor theme="1" tint="0.34998626667073579"/>
        </patternFill>
      </fill>
    </dxf>
    <dxf>
      <font>
        <color theme="1" tint="0.24994659260841701"/>
      </font>
      <fill>
        <patternFill>
          <bgColor theme="1" tint="0.24994659260841701"/>
        </patternFill>
      </fill>
    </dxf>
    <dxf>
      <font>
        <color theme="0" tint="-0.14993743705557422"/>
      </font>
      <fill>
        <patternFill>
          <bgColor theme="0" tint="-0.14993743705557422"/>
        </patternFill>
      </fill>
    </dxf>
    <dxf>
      <font>
        <color theme="0" tint="-0.34995574816125979"/>
      </font>
      <fill>
        <patternFill>
          <bgColor theme="0" tint="-0.34995574816125979"/>
        </patternFill>
      </fill>
    </dxf>
    <dxf>
      <font>
        <color theme="1" tint="0.49995422223578601"/>
      </font>
      <fill>
        <patternFill>
          <bgColor theme="1" tint="0.49995422223578601"/>
        </patternFill>
      </fill>
    </dxf>
    <dxf>
      <font>
        <color theme="1" tint="0.24994659260841701"/>
      </font>
      <fill>
        <patternFill>
          <bgColor theme="1" tint="0.24994659260841701"/>
        </patternFill>
      </fill>
    </dxf>
    <dxf>
      <font>
        <color theme="0"/>
      </font>
      <fill>
        <patternFill>
          <bgColor theme="0"/>
        </patternFill>
      </fill>
    </dxf>
    <dxf>
      <font>
        <color rgb="FFFF7373"/>
      </font>
      <fill>
        <patternFill>
          <bgColor rgb="FFFF7373"/>
        </patternFill>
      </fill>
    </dxf>
    <dxf>
      <font>
        <color rgb="FFFFB3B3"/>
      </font>
      <fill>
        <patternFill>
          <bgColor rgb="FFFFB3B3"/>
        </patternFill>
      </fill>
    </dxf>
    <dxf>
      <font>
        <color rgb="FFFFE3E3"/>
      </font>
      <fill>
        <patternFill>
          <bgColor rgb="FFFFE3E3"/>
        </patternFill>
      </fill>
    </dxf>
    <dxf>
      <font>
        <strike val="0"/>
        <color theme="0"/>
        <name val="Cambria"/>
      </font>
      <fill>
        <patternFill>
          <bgColor theme="0"/>
        </patternFill>
      </fill>
    </dxf>
    <dxf>
      <font>
        <color rgb="FFCEDBCE"/>
      </font>
      <fill>
        <patternFill>
          <bgColor rgb="FFCEDBCE"/>
        </patternFill>
      </fill>
    </dxf>
    <dxf>
      <font>
        <color rgb="FFAEDBAD"/>
      </font>
      <fill>
        <patternFill>
          <bgColor rgb="FFAEDBAD"/>
        </patternFill>
      </fill>
    </dxf>
    <dxf>
      <font>
        <color rgb="FF84DB82"/>
      </font>
      <fill>
        <patternFill>
          <bgColor rgb="FF84DB82"/>
        </patternFill>
      </fill>
    </dxf>
    <dxf>
      <font>
        <color theme="0" tint="-0.14993743705557422"/>
      </font>
      <fill>
        <patternFill>
          <bgColor theme="0" tint="-0.14993743705557422"/>
        </patternFill>
      </fill>
    </dxf>
    <dxf>
      <font>
        <color theme="0" tint="-0.34995574816125979"/>
      </font>
      <fill>
        <patternFill>
          <bgColor theme="0" tint="-0.34995574816125979"/>
        </patternFill>
      </fill>
    </dxf>
    <dxf>
      <font>
        <color theme="1" tint="0.49995422223578601"/>
      </font>
      <fill>
        <patternFill>
          <bgColor theme="1" tint="0.49995422223578601"/>
        </patternFill>
      </fill>
    </dxf>
    <dxf>
      <font>
        <color theme="1" tint="0.24994659260841701"/>
      </font>
      <fill>
        <patternFill>
          <bgColor theme="1" tint="0.24994659260841701"/>
        </patternFill>
      </fill>
    </dxf>
    <dxf>
      <font>
        <color theme="0"/>
      </font>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200DC"/>
      <rgbColor rgb="000082FF"/>
      <rgbColor rgb="007EC2FD"/>
      <rgbColor rgb="00820000"/>
      <rgbColor rgb="00FF0000"/>
      <rgbColor rgb="00FFBF00"/>
      <rgbColor rgb="00016400"/>
      <rgbColor rgb="0002DC00"/>
      <rgbColor rgb="00B5FF00"/>
      <rgbColor rgb="00565656"/>
      <rgbColor rgb="00A5A5A5"/>
      <rgbColor rgb="00E5E5E5"/>
      <rgbColor rgb="00FF00FF"/>
      <rgbColor rgb="00000000"/>
      <rgbColor rgb="00FF99FF"/>
      <rgbColor rgb="00FFFF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750000000000001E-2"/>
          <c:y val="3.5999999999999997E-2"/>
          <c:w val="0.92674999999999996"/>
          <c:h val="0.71350000000000002"/>
        </c:manualLayout>
      </c:layout>
      <c:lineChart>
        <c:grouping val="standard"/>
        <c:varyColors val="0"/>
        <c:ser>
          <c:idx val="4"/>
          <c:order val="0"/>
          <c:tx>
            <c:strRef>
              <c:f>'BEV1'!$Y$64</c:f>
              <c:strCache>
                <c:ptCount val="1"/>
                <c:pt idx="0">
                  <c:v>Gemeinde Aachen</c:v>
                </c:pt>
              </c:strCache>
            </c:strRef>
          </c:tx>
          <c:spPr>
            <a:ln w="28575" cmpd="sng">
              <a:solidFill>
                <a:srgbClr val="0200DC"/>
              </a:solidFill>
            </a:ln>
          </c:spPr>
          <c:marker>
            <c:symbol val="none"/>
          </c:marker>
          <c:cat>
            <c:numRef>
              <c:f>'BEV1'!$Z$63:$AI$63</c:f>
              <c:numCache>
                <c:formatCode>General</c:formatCode>
                <c:ptCount val="10"/>
                <c:pt idx="0">
                  <c:v>2011</c:v>
                </c:pt>
                <c:pt idx="1">
                  <c:v>2012</c:v>
                </c:pt>
                <c:pt idx="2">
                  <c:v>2013</c:v>
                </c:pt>
                <c:pt idx="3">
                  <c:v>2014</c:v>
                </c:pt>
                <c:pt idx="4">
                  <c:v>2015</c:v>
                </c:pt>
                <c:pt idx="5">
                  <c:v>2016</c:v>
                </c:pt>
                <c:pt idx="6">
                  <c:v>2017</c:v>
                </c:pt>
                <c:pt idx="7">
                  <c:v>2018</c:v>
                </c:pt>
                <c:pt idx="8">
                  <c:v>2025</c:v>
                </c:pt>
                <c:pt idx="9">
                  <c:v>2035</c:v>
                </c:pt>
              </c:numCache>
            </c:numRef>
          </c:cat>
          <c:val>
            <c:numRef>
              <c:f>'BEV1'!$Z$64:$AG$64</c:f>
              <c:numCache>
                <c:formatCode>#,##0</c:formatCode>
                <c:ptCount val="8"/>
                <c:pt idx="0">
                  <c:v>100</c:v>
                </c:pt>
                <c:pt idx="1">
                  <c:v>100.59539521924037</c:v>
                </c:pt>
                <c:pt idx="2">
                  <c:v>101.26453397020929</c:v>
                </c:pt>
                <c:pt idx="3">
                  <c:v>101.95713657218278</c:v>
                </c:pt>
                <c:pt idx="4">
                  <c:v>103.02516079022898</c:v>
                </c:pt>
                <c:pt idx="5">
                  <c:v>102.63381727526031</c:v>
                </c:pt>
                <c:pt idx="6">
                  <c:v>103.18731276056397</c:v>
                </c:pt>
                <c:pt idx="7">
                  <c:v>103.65156181258249</c:v>
                </c:pt>
              </c:numCache>
            </c:numRef>
          </c:val>
          <c:smooth val="0"/>
          <c:extLst>
            <c:ext xmlns:c16="http://schemas.microsoft.com/office/drawing/2014/chart" uri="{C3380CC4-5D6E-409C-BE32-E72D297353CC}">
              <c16:uniqueId val="{00000000-D2A4-4EC0-9FD7-9005A54CD77E}"/>
            </c:ext>
          </c:extLst>
        </c:ser>
        <c:ser>
          <c:idx val="5"/>
          <c:order val="1"/>
          <c:tx>
            <c:strRef>
              <c:f>'BEV1'!$Y$65</c:f>
              <c:strCache>
                <c:ptCount val="1"/>
                <c:pt idx="0">
                  <c:v>Kreis Städteregion Aachen</c:v>
                </c:pt>
              </c:strCache>
            </c:strRef>
          </c:tx>
          <c:spPr>
            <a:ln w="28575" cmpd="sng">
              <a:solidFill>
                <a:srgbClr val="FFBF00"/>
              </a:solidFill>
              <a:prstDash val="solid"/>
            </a:ln>
          </c:spPr>
          <c:marker>
            <c:symbol val="none"/>
          </c:marker>
          <c:dPt>
            <c:idx val="8"/>
            <c:bubble3D val="0"/>
            <c:spPr>
              <a:ln w="28575" cmpd="sng">
                <a:solidFill>
                  <a:srgbClr val="FFBF00"/>
                </a:solidFill>
                <a:prstDash val="sysDash"/>
              </a:ln>
            </c:spPr>
            <c:extLst>
              <c:ext xmlns:c16="http://schemas.microsoft.com/office/drawing/2014/chart" uri="{C3380CC4-5D6E-409C-BE32-E72D297353CC}">
                <c16:uniqueId val="{00000001-D2A4-4EC0-9FD7-9005A54CD77E}"/>
              </c:ext>
            </c:extLst>
          </c:dPt>
          <c:dPt>
            <c:idx val="9"/>
            <c:bubble3D val="0"/>
            <c:spPr>
              <a:ln w="28575" cmpd="sng">
                <a:solidFill>
                  <a:srgbClr val="FFBF00"/>
                </a:solidFill>
                <a:prstDash val="sysDash"/>
              </a:ln>
            </c:spPr>
            <c:extLst>
              <c:ext xmlns:c16="http://schemas.microsoft.com/office/drawing/2014/chart" uri="{C3380CC4-5D6E-409C-BE32-E72D297353CC}">
                <c16:uniqueId val="{00000002-D2A4-4EC0-9FD7-9005A54CD77E}"/>
              </c:ext>
            </c:extLst>
          </c:dPt>
          <c:cat>
            <c:numRef>
              <c:f>'BEV1'!$Z$63:$AI$63</c:f>
              <c:numCache>
                <c:formatCode>General</c:formatCode>
                <c:ptCount val="10"/>
                <c:pt idx="0">
                  <c:v>2011</c:v>
                </c:pt>
                <c:pt idx="1">
                  <c:v>2012</c:v>
                </c:pt>
                <c:pt idx="2">
                  <c:v>2013</c:v>
                </c:pt>
                <c:pt idx="3">
                  <c:v>2014</c:v>
                </c:pt>
                <c:pt idx="4">
                  <c:v>2015</c:v>
                </c:pt>
                <c:pt idx="5">
                  <c:v>2016</c:v>
                </c:pt>
                <c:pt idx="6">
                  <c:v>2017</c:v>
                </c:pt>
                <c:pt idx="7">
                  <c:v>2018</c:v>
                </c:pt>
                <c:pt idx="8">
                  <c:v>2025</c:v>
                </c:pt>
                <c:pt idx="9">
                  <c:v>2035</c:v>
                </c:pt>
              </c:numCache>
            </c:numRef>
          </c:cat>
          <c:val>
            <c:numRef>
              <c:f>'BEV1'!$Z$65:$AI$65</c:f>
              <c:numCache>
                <c:formatCode>#,##0</c:formatCode>
                <c:ptCount val="10"/>
                <c:pt idx="0">
                  <c:v>100</c:v>
                </c:pt>
                <c:pt idx="1">
                  <c:v>100.24228053944353</c:v>
                </c:pt>
                <c:pt idx="2">
                  <c:v>100.65482225066064</c:v>
                </c:pt>
                <c:pt idx="3">
                  <c:v>101.13384337818847</c:v>
                </c:pt>
                <c:pt idx="4">
                  <c:v>102.29003122685916</c:v>
                </c:pt>
                <c:pt idx="5">
                  <c:v>102.02226691116319</c:v>
                </c:pt>
                <c:pt idx="6">
                  <c:v>102.31699232347407</c:v>
                </c:pt>
                <c:pt idx="7">
                  <c:v>102.57496939176873</c:v>
                </c:pt>
                <c:pt idx="8">
                  <c:v>102.76609771366208</c:v>
                </c:pt>
                <c:pt idx="9">
                  <c:v>102.10130355055482</c:v>
                </c:pt>
              </c:numCache>
            </c:numRef>
          </c:val>
          <c:smooth val="0"/>
          <c:extLst>
            <c:ext xmlns:c16="http://schemas.microsoft.com/office/drawing/2014/chart" uri="{C3380CC4-5D6E-409C-BE32-E72D297353CC}">
              <c16:uniqueId val="{00000003-D2A4-4EC0-9FD7-9005A54CD77E}"/>
            </c:ext>
          </c:extLst>
        </c:ser>
        <c:ser>
          <c:idx val="6"/>
          <c:order val="2"/>
          <c:tx>
            <c:strRef>
              <c:f>'BEV1'!$Y$66</c:f>
              <c:strCache>
                <c:ptCount val="1"/>
                <c:pt idx="0">
                  <c:v>Bundesland Nordrhein-Westfalen</c:v>
                </c:pt>
              </c:strCache>
            </c:strRef>
          </c:tx>
          <c:spPr>
            <a:ln w="28575" cmpd="sng">
              <a:solidFill>
                <a:srgbClr val="02DC00"/>
              </a:solidFill>
              <a:prstDash val="solid"/>
            </a:ln>
          </c:spPr>
          <c:marker>
            <c:symbol val="none"/>
          </c:marker>
          <c:dPt>
            <c:idx val="8"/>
            <c:bubble3D val="0"/>
            <c:spPr>
              <a:ln w="28575" cmpd="sng">
                <a:solidFill>
                  <a:srgbClr val="02DC00"/>
                </a:solidFill>
                <a:prstDash val="sysDash"/>
              </a:ln>
            </c:spPr>
            <c:extLst>
              <c:ext xmlns:c16="http://schemas.microsoft.com/office/drawing/2014/chart" uri="{C3380CC4-5D6E-409C-BE32-E72D297353CC}">
                <c16:uniqueId val="{00000004-D2A4-4EC0-9FD7-9005A54CD77E}"/>
              </c:ext>
            </c:extLst>
          </c:dPt>
          <c:dPt>
            <c:idx val="9"/>
            <c:bubble3D val="0"/>
            <c:spPr>
              <a:ln w="28575" cmpd="sng">
                <a:solidFill>
                  <a:srgbClr val="02DC00"/>
                </a:solidFill>
                <a:prstDash val="sysDash"/>
              </a:ln>
            </c:spPr>
            <c:extLst>
              <c:ext xmlns:c16="http://schemas.microsoft.com/office/drawing/2014/chart" uri="{C3380CC4-5D6E-409C-BE32-E72D297353CC}">
                <c16:uniqueId val="{00000005-D2A4-4EC0-9FD7-9005A54CD77E}"/>
              </c:ext>
            </c:extLst>
          </c:dPt>
          <c:cat>
            <c:numRef>
              <c:f>'BEV1'!$Z$63:$AI$63</c:f>
              <c:numCache>
                <c:formatCode>General</c:formatCode>
                <c:ptCount val="10"/>
                <c:pt idx="0">
                  <c:v>2011</c:v>
                </c:pt>
                <c:pt idx="1">
                  <c:v>2012</c:v>
                </c:pt>
                <c:pt idx="2">
                  <c:v>2013</c:v>
                </c:pt>
                <c:pt idx="3">
                  <c:v>2014</c:v>
                </c:pt>
                <c:pt idx="4">
                  <c:v>2015</c:v>
                </c:pt>
                <c:pt idx="5">
                  <c:v>2016</c:v>
                </c:pt>
                <c:pt idx="6">
                  <c:v>2017</c:v>
                </c:pt>
                <c:pt idx="7">
                  <c:v>2018</c:v>
                </c:pt>
                <c:pt idx="8">
                  <c:v>2025</c:v>
                </c:pt>
                <c:pt idx="9">
                  <c:v>2035</c:v>
                </c:pt>
              </c:numCache>
            </c:numRef>
          </c:cat>
          <c:val>
            <c:numRef>
              <c:f>'BEV1'!$Z$66:$AI$66</c:f>
              <c:numCache>
                <c:formatCode>#,##0</c:formatCode>
                <c:ptCount val="10"/>
                <c:pt idx="0">
                  <c:v>100</c:v>
                </c:pt>
                <c:pt idx="1">
                  <c:v>100.05352541000714</c:v>
                </c:pt>
                <c:pt idx="2">
                  <c:v>100.15342316969145</c:v>
                </c:pt>
                <c:pt idx="3">
                  <c:v>100.53097936282249</c:v>
                </c:pt>
                <c:pt idx="4">
                  <c:v>101.82718229041335</c:v>
                </c:pt>
                <c:pt idx="5">
                  <c:v>101.96730247778589</c:v>
                </c:pt>
                <c:pt idx="6">
                  <c:v>102.09288855851186</c:v>
                </c:pt>
                <c:pt idx="7">
                  <c:v>102.20982827069551</c:v>
                </c:pt>
                <c:pt idx="8">
                  <c:v>98.887211798639584</c:v>
                </c:pt>
                <c:pt idx="9">
                  <c:v>96.325789239038627</c:v>
                </c:pt>
              </c:numCache>
            </c:numRef>
          </c:val>
          <c:smooth val="0"/>
          <c:extLst>
            <c:ext xmlns:c16="http://schemas.microsoft.com/office/drawing/2014/chart" uri="{C3380CC4-5D6E-409C-BE32-E72D297353CC}">
              <c16:uniqueId val="{00000006-D2A4-4EC0-9FD7-9005A54CD77E}"/>
            </c:ext>
          </c:extLst>
        </c:ser>
        <c:ser>
          <c:idx val="7"/>
          <c:order val="3"/>
          <c:tx>
            <c:strRef>
              <c:f>'BEV1'!$Y$67</c:f>
              <c:strCache>
                <c:ptCount val="1"/>
                <c:pt idx="0">
                  <c:v>Deutschland</c:v>
                </c:pt>
              </c:strCache>
            </c:strRef>
          </c:tx>
          <c:spPr>
            <a:ln w="28575" cmpd="sng">
              <a:solidFill>
                <a:srgbClr val="FF0000"/>
              </a:solidFill>
              <a:prstDash val="solid"/>
            </a:ln>
          </c:spPr>
          <c:marker>
            <c:symbol val="none"/>
          </c:marker>
          <c:dPt>
            <c:idx val="8"/>
            <c:bubble3D val="0"/>
            <c:spPr>
              <a:ln w="28575" cmpd="sng">
                <a:solidFill>
                  <a:srgbClr val="FF0000"/>
                </a:solidFill>
                <a:prstDash val="sysDash"/>
              </a:ln>
            </c:spPr>
            <c:extLst>
              <c:ext xmlns:c16="http://schemas.microsoft.com/office/drawing/2014/chart" uri="{C3380CC4-5D6E-409C-BE32-E72D297353CC}">
                <c16:uniqueId val="{00000007-D2A4-4EC0-9FD7-9005A54CD77E}"/>
              </c:ext>
            </c:extLst>
          </c:dPt>
          <c:dPt>
            <c:idx val="9"/>
            <c:bubble3D val="0"/>
            <c:spPr>
              <a:ln w="28575" cmpd="sng">
                <a:solidFill>
                  <a:srgbClr val="FF0000"/>
                </a:solidFill>
                <a:prstDash val="sysDash"/>
              </a:ln>
            </c:spPr>
            <c:extLst>
              <c:ext xmlns:c16="http://schemas.microsoft.com/office/drawing/2014/chart" uri="{C3380CC4-5D6E-409C-BE32-E72D297353CC}">
                <c16:uniqueId val="{00000008-D2A4-4EC0-9FD7-9005A54CD77E}"/>
              </c:ext>
            </c:extLst>
          </c:dPt>
          <c:cat>
            <c:numRef>
              <c:f>'BEV1'!$Z$63:$AI$63</c:f>
              <c:numCache>
                <c:formatCode>General</c:formatCode>
                <c:ptCount val="10"/>
                <c:pt idx="0">
                  <c:v>2011</c:v>
                </c:pt>
                <c:pt idx="1">
                  <c:v>2012</c:v>
                </c:pt>
                <c:pt idx="2">
                  <c:v>2013</c:v>
                </c:pt>
                <c:pt idx="3">
                  <c:v>2014</c:v>
                </c:pt>
                <c:pt idx="4">
                  <c:v>2015</c:v>
                </c:pt>
                <c:pt idx="5">
                  <c:v>2016</c:v>
                </c:pt>
                <c:pt idx="6">
                  <c:v>2017</c:v>
                </c:pt>
                <c:pt idx="7">
                  <c:v>2018</c:v>
                </c:pt>
                <c:pt idx="8">
                  <c:v>2025</c:v>
                </c:pt>
                <c:pt idx="9">
                  <c:v>2035</c:v>
                </c:pt>
              </c:numCache>
            </c:numRef>
          </c:cat>
          <c:val>
            <c:numRef>
              <c:f>'BEV1'!$Z$67:$AI$67</c:f>
              <c:numCache>
                <c:formatCode>#,##0</c:formatCode>
                <c:ptCount val="10"/>
                <c:pt idx="0">
                  <c:v>100</c:v>
                </c:pt>
                <c:pt idx="1">
                  <c:v>100.24380819117641</c:v>
                </c:pt>
                <c:pt idx="2">
                  <c:v>100.54721086944885</c:v>
                </c:pt>
                <c:pt idx="3">
                  <c:v>101.08260890674347</c:v>
                </c:pt>
                <c:pt idx="4">
                  <c:v>102.30030163865855</c:v>
                </c:pt>
                <c:pt idx="5">
                  <c:v>102.73099757369482</c:v>
                </c:pt>
                <c:pt idx="6">
                  <c:v>103.06798883077984</c:v>
                </c:pt>
                <c:pt idx="7">
                  <c:v>103.35040876208639</c:v>
                </c:pt>
                <c:pt idx="8">
                  <c:v>99.801687831998592</c:v>
                </c:pt>
                <c:pt idx="9">
                  <c:v>97.41235610541294</c:v>
                </c:pt>
              </c:numCache>
            </c:numRef>
          </c:val>
          <c:smooth val="0"/>
          <c:extLst>
            <c:ext xmlns:c16="http://schemas.microsoft.com/office/drawing/2014/chart" uri="{C3380CC4-5D6E-409C-BE32-E72D297353CC}">
              <c16:uniqueId val="{00000009-D2A4-4EC0-9FD7-9005A54CD77E}"/>
            </c:ext>
          </c:extLst>
        </c:ser>
        <c:dLbls>
          <c:showLegendKey val="0"/>
          <c:showVal val="0"/>
          <c:showCatName val="0"/>
          <c:showSerName val="0"/>
          <c:showPercent val="0"/>
          <c:showBubbleSize val="0"/>
        </c:dLbls>
        <c:smooth val="0"/>
        <c:axId val="24206438"/>
        <c:axId val="56488912"/>
      </c:lineChart>
      <c:catAx>
        <c:axId val="24206438"/>
        <c:scaling>
          <c:orientation val="minMax"/>
        </c:scaling>
        <c:delete val="0"/>
        <c:axPos val="b"/>
        <c:numFmt formatCode="General" sourceLinked="1"/>
        <c:majorTickMark val="none"/>
        <c:minorTickMark val="none"/>
        <c:tickLblPos val="nextTo"/>
        <c:spPr>
          <a:ln w="9525" cap="flat" cmpd="sng"/>
        </c:spPr>
        <c:txPr>
          <a:bodyPr rot="0" vert="horz"/>
          <a:lstStyle/>
          <a:p>
            <a:pPr>
              <a:defRPr lang="en-US" sz="900" b="0" i="0" u="none" baseline="0">
                <a:solidFill>
                  <a:srgbClr val="000000"/>
                </a:solidFill>
                <a:latin typeface="Arial"/>
                <a:ea typeface="Arial"/>
                <a:cs typeface="Arial"/>
              </a:defRPr>
            </a:pPr>
            <a:endParaRPr lang="de-DE"/>
          </a:p>
        </c:txPr>
        <c:crossAx val="56488912"/>
        <c:crosses val="autoZero"/>
        <c:auto val="1"/>
        <c:lblAlgn val="ctr"/>
        <c:lblOffset val="100"/>
        <c:noMultiLvlLbl val="0"/>
      </c:catAx>
      <c:valAx>
        <c:axId val="56488912"/>
        <c:scaling>
          <c:orientation val="minMax"/>
          <c:min val="70"/>
        </c:scaling>
        <c:delete val="0"/>
        <c:axPos val="l"/>
        <c:majorGridlines>
          <c:spPr>
            <a:ln w="9525" cap="flat" cmpd="sng">
              <a:solidFill>
                <a:schemeClr val="bg1">
                  <a:lumMod val="50000"/>
                </a:schemeClr>
              </a:solidFill>
            </a:ln>
          </c:spPr>
        </c:majorGridlines>
        <c:numFmt formatCode="#,##0" sourceLinked="1"/>
        <c:majorTickMark val="none"/>
        <c:minorTickMark val="none"/>
        <c:tickLblPos val="nextTo"/>
        <c:spPr>
          <a:ln w="9525">
            <a:noFill/>
          </a:ln>
        </c:spPr>
        <c:txPr>
          <a:bodyPr rot="0" vert="horz"/>
          <a:lstStyle/>
          <a:p>
            <a:pPr>
              <a:defRPr lang="en-US" sz="900" b="0" i="0" u="none" baseline="0">
                <a:solidFill>
                  <a:srgbClr val="000000"/>
                </a:solidFill>
                <a:latin typeface="Arial"/>
                <a:ea typeface="Arial"/>
                <a:cs typeface="Arial"/>
              </a:defRPr>
            </a:pPr>
            <a:endParaRPr lang="de-DE"/>
          </a:p>
        </c:txPr>
        <c:crossAx val="24206438"/>
        <c:crosses val="autoZero"/>
        <c:crossBetween val="between"/>
        <c:majorUnit val="10"/>
      </c:valAx>
      <c:spPr>
        <a:noFill/>
        <a:ln w="9525">
          <a:noFill/>
        </a:ln>
      </c:spPr>
    </c:plotArea>
    <c:legend>
      <c:legendPos val="b"/>
      <c:layout>
        <c:manualLayout>
          <c:xMode val="edge"/>
          <c:yMode val="edge"/>
          <c:x val="0"/>
          <c:y val="0.82599999999999996"/>
          <c:w val="1"/>
          <c:h val="0.14349999999999999"/>
        </c:manualLayout>
      </c:layout>
      <c:overlay val="0"/>
      <c:spPr>
        <a:noFill/>
      </c:spPr>
    </c:legend>
    <c:plotVisOnly val="1"/>
    <c:dispBlanksAs val="gap"/>
    <c:showDLblsOverMax val="0"/>
  </c:chart>
  <c:spPr>
    <a:noFill/>
    <a:ln w="9525">
      <a:noFill/>
    </a:ln>
  </c:spPr>
  <c:txPr>
    <a:bodyPr rot="0" vert="horz"/>
    <a:lstStyle/>
    <a:p>
      <a:pPr>
        <a:defRPr lang="en-US" sz="900" b="0" i="0" u="none" baseline="0">
          <a:solidFill>
            <a:srgbClr val="000000"/>
          </a:solidFill>
          <a:latin typeface="Arial"/>
          <a:ea typeface="Arial"/>
          <a:cs typeface="Arial"/>
        </a:defRPr>
      </a:pPr>
      <a:endParaRPr lang="de-DE"/>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74999999999999"/>
          <c:y val="2.2749999999999999E-2"/>
          <c:w val="0.76700000000000002"/>
          <c:h val="0.83325000000000005"/>
        </c:manualLayout>
      </c:layout>
      <c:barChart>
        <c:barDir val="col"/>
        <c:grouping val="stacked"/>
        <c:varyColors val="0"/>
        <c:ser>
          <c:idx val="0"/>
          <c:order val="0"/>
          <c:tx>
            <c:strRef>
              <c:f>PREIS_ETW!$AI$77</c:f>
              <c:strCache>
                <c:ptCount val="1"/>
                <c:pt idx="0">
                  <c:v>ETW Neubau</c:v>
                </c:pt>
              </c:strCache>
            </c:strRef>
          </c:tx>
          <c:spPr>
            <a:noFill/>
            <a:ln w="9525">
              <a:noFill/>
            </a:ln>
          </c:spPr>
          <c:invertIfNegative val="0"/>
          <c:cat>
            <c:numRef>
              <c:f>PREIS_ETW!$AY$72:$BE$72</c:f>
              <c:numCache>
                <c:formatCode>General</c:formatCode>
                <c:ptCount val="7"/>
              </c:numCache>
            </c:numRef>
          </c:cat>
          <c:val>
            <c:numRef>
              <c:f>(PREIS_ETW!$AJ$79,PREIS_ETW!$AM$79)</c:f>
              <c:numCache>
                <c:formatCode>#,##0</c:formatCode>
                <c:ptCount val="2"/>
                <c:pt idx="0">
                  <c:v>3581.9</c:v>
                </c:pt>
                <c:pt idx="1">
                  <c:v>1333.125</c:v>
                </c:pt>
              </c:numCache>
            </c:numRef>
          </c:val>
          <c:extLst>
            <c:ext xmlns:c16="http://schemas.microsoft.com/office/drawing/2014/chart" uri="{C3380CC4-5D6E-409C-BE32-E72D297353CC}">
              <c16:uniqueId val="{00000000-2007-44E5-A449-3A30467E9CD5}"/>
            </c:ext>
          </c:extLst>
        </c:ser>
        <c:ser>
          <c:idx val="1"/>
          <c:order val="1"/>
          <c:tx>
            <c:strRef>
              <c:f>PREIS_ETW!$AH$90</c:f>
              <c:strCache>
                <c:ptCount val="1"/>
                <c:pt idx="0">
                  <c:v>günstig</c:v>
                </c:pt>
              </c:strCache>
            </c:strRef>
          </c:tx>
          <c:spPr>
            <a:solidFill>
              <a:srgbClr val="E5E5E5"/>
            </a:solidFill>
            <a:ln w="9525" cap="flat" cmpd="sng">
              <a:solidFill>
                <a:srgbClr val="17375E"/>
              </a:solidFill>
            </a:ln>
          </c:spPr>
          <c:invertIfNegative val="0"/>
          <c:dPt>
            <c:idx val="1"/>
            <c:invertIfNegative val="0"/>
            <c:bubble3D val="0"/>
            <c:extLst>
              <c:ext xmlns:c16="http://schemas.microsoft.com/office/drawing/2014/chart" uri="{C3380CC4-5D6E-409C-BE32-E72D297353CC}">
                <c16:uniqueId val="{00000002-2007-44E5-A449-3A30467E9CD5}"/>
              </c:ext>
            </c:extLst>
          </c:dPt>
          <c:dPt>
            <c:idx val="4"/>
            <c:invertIfNegative val="0"/>
            <c:bubble3D val="0"/>
            <c:extLst>
              <c:ext xmlns:c16="http://schemas.microsoft.com/office/drawing/2014/chart" uri="{C3380CC4-5D6E-409C-BE32-E72D297353CC}">
                <c16:uniqueId val="{00000004-2007-44E5-A449-3A30467E9CD5}"/>
              </c:ext>
            </c:extLst>
          </c:dPt>
          <c:cat>
            <c:numRef>
              <c:f>PREIS_ETW!$AY$72:$BE$72</c:f>
              <c:numCache>
                <c:formatCode>General</c:formatCode>
                <c:ptCount val="7"/>
              </c:numCache>
            </c:numRef>
          </c:cat>
          <c:val>
            <c:numRef>
              <c:f>(PREIS_ETW!$AJ$85,PREIS_ETW!$AM$85)</c:f>
              <c:numCache>
                <c:formatCode>#,##0</c:formatCode>
                <c:ptCount val="2"/>
                <c:pt idx="0">
                  <c:v>921.06</c:v>
                </c:pt>
                <c:pt idx="1">
                  <c:v>1333.125</c:v>
                </c:pt>
              </c:numCache>
            </c:numRef>
          </c:val>
          <c:extLst>
            <c:ext xmlns:c16="http://schemas.microsoft.com/office/drawing/2014/chart" uri="{C3380CC4-5D6E-409C-BE32-E72D297353CC}">
              <c16:uniqueId val="{00000005-2007-44E5-A449-3A30467E9CD5}"/>
            </c:ext>
          </c:extLst>
        </c:ser>
        <c:ser>
          <c:idx val="2"/>
          <c:order val="2"/>
          <c:tx>
            <c:strRef>
              <c:f>PREIS_ETW!$AH$91</c:f>
              <c:strCache>
                <c:ptCount val="1"/>
                <c:pt idx="0">
                  <c:v>unterdurchschnittlich</c:v>
                </c:pt>
              </c:strCache>
            </c:strRef>
          </c:tx>
          <c:spPr>
            <a:solidFill>
              <a:srgbClr val="820000"/>
            </a:solidFill>
            <a:ln w="9525" cap="flat" cmpd="sng">
              <a:solidFill>
                <a:schemeClr val="tx2">
                  <a:lumMod val="75000"/>
                </a:schemeClr>
              </a:solidFill>
            </a:ln>
          </c:spPr>
          <c:invertIfNegative val="0"/>
          <c:dPt>
            <c:idx val="0"/>
            <c:invertIfNegative val="0"/>
            <c:bubble3D val="0"/>
            <c:extLst>
              <c:ext xmlns:c16="http://schemas.microsoft.com/office/drawing/2014/chart" uri="{C3380CC4-5D6E-409C-BE32-E72D297353CC}">
                <c16:uniqueId val="{00000007-2007-44E5-A449-3A30467E9CD5}"/>
              </c:ext>
            </c:extLst>
          </c:dPt>
          <c:dPt>
            <c:idx val="1"/>
            <c:invertIfNegative val="0"/>
            <c:bubble3D val="0"/>
            <c:extLst>
              <c:ext xmlns:c16="http://schemas.microsoft.com/office/drawing/2014/chart" uri="{C3380CC4-5D6E-409C-BE32-E72D297353CC}">
                <c16:uniqueId val="{00000009-2007-44E5-A449-3A30467E9CD5}"/>
              </c:ext>
            </c:extLst>
          </c:dPt>
          <c:dPt>
            <c:idx val="3"/>
            <c:invertIfNegative val="0"/>
            <c:bubble3D val="0"/>
            <c:extLst>
              <c:ext xmlns:c16="http://schemas.microsoft.com/office/drawing/2014/chart" uri="{C3380CC4-5D6E-409C-BE32-E72D297353CC}">
                <c16:uniqueId val="{0000000B-2007-44E5-A449-3A30467E9CD5}"/>
              </c:ext>
            </c:extLst>
          </c:dPt>
          <c:dPt>
            <c:idx val="4"/>
            <c:invertIfNegative val="0"/>
            <c:bubble3D val="0"/>
            <c:extLst>
              <c:ext xmlns:c16="http://schemas.microsoft.com/office/drawing/2014/chart" uri="{C3380CC4-5D6E-409C-BE32-E72D297353CC}">
                <c16:uniqueId val="{0000000D-2007-44E5-A449-3A30467E9CD5}"/>
              </c:ext>
            </c:extLst>
          </c:dPt>
          <c:cat>
            <c:numRef>
              <c:f>PREIS_ETW!$AY$72:$BE$72</c:f>
              <c:numCache>
                <c:formatCode>General</c:formatCode>
                <c:ptCount val="7"/>
              </c:numCache>
            </c:numRef>
          </c:cat>
          <c:val>
            <c:numRef>
              <c:f>(PREIS_ETW!$AJ$86,PREIS_ETW!$AM$86)</c:f>
              <c:numCache>
                <c:formatCode>#,##0</c:formatCode>
                <c:ptCount val="2"/>
                <c:pt idx="0">
                  <c:v>614.04</c:v>
                </c:pt>
                <c:pt idx="1">
                  <c:v>888.75</c:v>
                </c:pt>
              </c:numCache>
            </c:numRef>
          </c:val>
          <c:extLst>
            <c:ext xmlns:c16="http://schemas.microsoft.com/office/drawing/2014/chart" uri="{C3380CC4-5D6E-409C-BE32-E72D297353CC}">
              <c16:uniqueId val="{0000000E-2007-44E5-A449-3A30467E9CD5}"/>
            </c:ext>
          </c:extLst>
        </c:ser>
        <c:ser>
          <c:idx val="3"/>
          <c:order val="3"/>
          <c:tx>
            <c:strRef>
              <c:f>PREIS_ETW!$AH$92</c:f>
              <c:strCache>
                <c:ptCount val="1"/>
                <c:pt idx="0">
                  <c:v>überdurchschnittlich</c:v>
                </c:pt>
              </c:strCache>
            </c:strRef>
          </c:tx>
          <c:spPr>
            <a:solidFill>
              <a:srgbClr val="FF0000"/>
            </a:solidFill>
            <a:ln w="9525" cap="flat" cmpd="sng">
              <a:solidFill>
                <a:schemeClr val="tx2">
                  <a:lumMod val="75000"/>
                </a:schemeClr>
              </a:solidFill>
            </a:ln>
          </c:spPr>
          <c:invertIfNegative val="0"/>
          <c:dPt>
            <c:idx val="0"/>
            <c:invertIfNegative val="0"/>
            <c:bubble3D val="0"/>
            <c:extLst>
              <c:ext xmlns:c16="http://schemas.microsoft.com/office/drawing/2014/chart" uri="{C3380CC4-5D6E-409C-BE32-E72D297353CC}">
                <c16:uniqueId val="{00000010-2007-44E5-A449-3A30467E9CD5}"/>
              </c:ext>
            </c:extLst>
          </c:dPt>
          <c:dPt>
            <c:idx val="1"/>
            <c:invertIfNegative val="0"/>
            <c:bubble3D val="0"/>
            <c:extLst>
              <c:ext xmlns:c16="http://schemas.microsoft.com/office/drawing/2014/chart" uri="{C3380CC4-5D6E-409C-BE32-E72D297353CC}">
                <c16:uniqueId val="{00000012-2007-44E5-A449-3A30467E9CD5}"/>
              </c:ext>
            </c:extLst>
          </c:dPt>
          <c:dPt>
            <c:idx val="3"/>
            <c:invertIfNegative val="0"/>
            <c:bubble3D val="0"/>
            <c:extLst>
              <c:ext xmlns:c16="http://schemas.microsoft.com/office/drawing/2014/chart" uri="{C3380CC4-5D6E-409C-BE32-E72D297353CC}">
                <c16:uniqueId val="{00000014-2007-44E5-A449-3A30467E9CD5}"/>
              </c:ext>
            </c:extLst>
          </c:dPt>
          <c:dPt>
            <c:idx val="4"/>
            <c:invertIfNegative val="0"/>
            <c:bubble3D val="0"/>
            <c:extLst>
              <c:ext xmlns:c16="http://schemas.microsoft.com/office/drawing/2014/chart" uri="{C3380CC4-5D6E-409C-BE32-E72D297353CC}">
                <c16:uniqueId val="{00000016-2007-44E5-A449-3A30467E9CD5}"/>
              </c:ext>
            </c:extLst>
          </c:dPt>
          <c:cat>
            <c:numRef>
              <c:f>PREIS_ETW!$AY$72:$BE$72</c:f>
              <c:numCache>
                <c:formatCode>General</c:formatCode>
                <c:ptCount val="7"/>
              </c:numCache>
            </c:numRef>
          </c:cat>
          <c:val>
            <c:numRef>
              <c:f>(PREIS_ETW!$AJ$87,PREIS_ETW!$AM$87)</c:f>
              <c:numCache>
                <c:formatCode>#,##0</c:formatCode>
                <c:ptCount val="2"/>
                <c:pt idx="0">
                  <c:v>255.85000000000036</c:v>
                </c:pt>
                <c:pt idx="1">
                  <c:v>177.75</c:v>
                </c:pt>
              </c:numCache>
            </c:numRef>
          </c:val>
          <c:extLst>
            <c:ext xmlns:c16="http://schemas.microsoft.com/office/drawing/2014/chart" uri="{C3380CC4-5D6E-409C-BE32-E72D297353CC}">
              <c16:uniqueId val="{00000017-2007-44E5-A449-3A30467E9CD5}"/>
            </c:ext>
          </c:extLst>
        </c:ser>
        <c:ser>
          <c:idx val="4"/>
          <c:order val="4"/>
          <c:tx>
            <c:strRef>
              <c:f>PREIS_ETW!$AH$93</c:f>
              <c:strCache>
                <c:ptCount val="1"/>
                <c:pt idx="0">
                  <c:v>teuer</c:v>
                </c:pt>
              </c:strCache>
            </c:strRef>
          </c:tx>
          <c:spPr>
            <a:solidFill>
              <a:srgbClr val="E5E5E5"/>
            </a:solidFill>
            <a:ln w="9525" cap="flat" cmpd="sng">
              <a:solidFill>
                <a:schemeClr val="tx2">
                  <a:lumMod val="75000"/>
                </a:schemeClr>
              </a:solidFill>
            </a:ln>
          </c:spPr>
          <c:invertIfNegative val="0"/>
          <c:dPt>
            <c:idx val="1"/>
            <c:invertIfNegative val="0"/>
            <c:bubble3D val="0"/>
            <c:extLst>
              <c:ext xmlns:c16="http://schemas.microsoft.com/office/drawing/2014/chart" uri="{C3380CC4-5D6E-409C-BE32-E72D297353CC}">
                <c16:uniqueId val="{00000019-2007-44E5-A449-3A30467E9CD5}"/>
              </c:ext>
            </c:extLst>
          </c:dPt>
          <c:dPt>
            <c:idx val="4"/>
            <c:invertIfNegative val="0"/>
            <c:bubble3D val="0"/>
            <c:extLst>
              <c:ext xmlns:c16="http://schemas.microsoft.com/office/drawing/2014/chart" uri="{C3380CC4-5D6E-409C-BE32-E72D297353CC}">
                <c16:uniqueId val="{0000001B-2007-44E5-A449-3A30467E9CD5}"/>
              </c:ext>
            </c:extLst>
          </c:dPt>
          <c:cat>
            <c:numRef>
              <c:f>PREIS_ETW!$AY$72:$BE$72</c:f>
              <c:numCache>
                <c:formatCode>General</c:formatCode>
                <c:ptCount val="7"/>
              </c:numCache>
            </c:numRef>
          </c:cat>
          <c:val>
            <c:numRef>
              <c:f>(PREIS_ETW!$AJ$88,PREIS_ETW!$AM$88)</c:f>
              <c:numCache>
                <c:formatCode>#,##0</c:formatCode>
                <c:ptCount val="2"/>
                <c:pt idx="0">
                  <c:v>383.77500000000055</c:v>
                </c:pt>
                <c:pt idx="1">
                  <c:v>266.625</c:v>
                </c:pt>
              </c:numCache>
            </c:numRef>
          </c:val>
          <c:extLst>
            <c:ext xmlns:c16="http://schemas.microsoft.com/office/drawing/2014/chart" uri="{C3380CC4-5D6E-409C-BE32-E72D297353CC}">
              <c16:uniqueId val="{0000001C-2007-44E5-A449-3A30467E9CD5}"/>
            </c:ext>
          </c:extLst>
        </c:ser>
        <c:dLbls>
          <c:showLegendKey val="0"/>
          <c:showVal val="0"/>
          <c:showCatName val="0"/>
          <c:showSerName val="0"/>
          <c:showPercent val="0"/>
          <c:showBubbleSize val="0"/>
        </c:dLbls>
        <c:gapWidth val="190"/>
        <c:overlap val="100"/>
        <c:axId val="14695375"/>
        <c:axId val="4900360"/>
      </c:barChart>
      <c:lineChart>
        <c:grouping val="standard"/>
        <c:varyColors val="0"/>
        <c:ser>
          <c:idx val="5"/>
          <c:order val="5"/>
          <c:spPr>
            <a:ln w="28575">
              <a:noFill/>
            </a:ln>
          </c:spPr>
          <c:marker>
            <c:symbol val="dash"/>
            <c:size val="15"/>
            <c:spPr>
              <a:solidFill>
                <a:schemeClr val="tx1"/>
              </a:solidFill>
              <a:ln w="9525" cap="flat" cmpd="sng">
                <a:solidFill>
                  <a:schemeClr val="tx1"/>
                </a:solidFill>
              </a:ln>
            </c:spPr>
          </c:marker>
          <c:cat>
            <c:numRef>
              <c:f>PREIS_ETW!$BH$73:$BI$73</c:f>
              <c:numCache>
                <c:formatCode>General</c:formatCode>
                <c:ptCount val="2"/>
              </c:numCache>
            </c:numRef>
          </c:cat>
          <c:val>
            <c:numRef>
              <c:f>(PREIS_ETW!$AJ$81,PREIS_ETW!$AM$81)</c:f>
              <c:numCache>
                <c:formatCode>#,##0</c:formatCode>
                <c:ptCount val="2"/>
                <c:pt idx="0">
                  <c:v>5117</c:v>
                </c:pt>
                <c:pt idx="1">
                  <c:v>3555</c:v>
                </c:pt>
              </c:numCache>
            </c:numRef>
          </c:val>
          <c:smooth val="0"/>
          <c:extLst>
            <c:ext xmlns:c16="http://schemas.microsoft.com/office/drawing/2014/chart" uri="{C3380CC4-5D6E-409C-BE32-E72D297353CC}">
              <c16:uniqueId val="{0000001D-2007-44E5-A449-3A30467E9CD5}"/>
            </c:ext>
          </c:extLst>
        </c:ser>
        <c:dLbls>
          <c:showLegendKey val="0"/>
          <c:showVal val="0"/>
          <c:showCatName val="0"/>
          <c:showSerName val="0"/>
          <c:showPercent val="0"/>
          <c:showBubbleSize val="0"/>
        </c:dLbls>
        <c:marker val="1"/>
        <c:smooth val="0"/>
        <c:axId val="14695375"/>
        <c:axId val="4900360"/>
      </c:lineChart>
      <c:catAx>
        <c:axId val="14695375"/>
        <c:scaling>
          <c:orientation val="minMax"/>
        </c:scaling>
        <c:delete val="0"/>
        <c:axPos val="b"/>
        <c:title>
          <c:tx>
            <c:strRef>
              <c:f>PREIS_ETW!$AH$94</c:f>
              <c:strCache>
                <c:ptCount val="1"/>
                <c:pt idx="0">
                  <c:v>ETW Neubau                    ETW Altbau*</c:v>
                </c:pt>
              </c:strCache>
            </c:strRef>
          </c:tx>
          <c:layout>
            <c:manualLayout>
              <c:xMode val="edge"/>
              <c:yMode val="edge"/>
              <c:x val="0.1865"/>
              <c:y val="0.88475000000000004"/>
            </c:manualLayout>
          </c:layout>
          <c:overlay val="0"/>
          <c:spPr>
            <a:noFill/>
            <a:ln>
              <a:noFill/>
            </a:ln>
          </c:spPr>
          <c:txPr>
            <a:bodyPr rot="0" vert="horz"/>
            <a:lstStyle/>
            <a:p>
              <a:pPr>
                <a:defRPr lang="en-US" sz="900" b="0" u="none" baseline="0">
                  <a:latin typeface="Arial"/>
                  <a:ea typeface="Arial"/>
                </a:defRPr>
              </a:pPr>
              <a:endParaRPr lang="de-DE"/>
            </a:p>
          </c:txPr>
        </c:title>
        <c:numFmt formatCode="General" sourceLinked="1"/>
        <c:majorTickMark val="none"/>
        <c:minorTickMark val="none"/>
        <c:tickLblPos val="nextTo"/>
        <c:spPr>
          <a:ln w="9525">
            <a:noFill/>
          </a:ln>
        </c:spPr>
        <c:crossAx val="4900360"/>
        <c:crosses val="autoZero"/>
        <c:auto val="1"/>
        <c:lblAlgn val="ctr"/>
        <c:lblOffset val="100"/>
        <c:noMultiLvlLbl val="1"/>
      </c:catAx>
      <c:valAx>
        <c:axId val="4900360"/>
        <c:scaling>
          <c:orientation val="minMax"/>
          <c:min val="0"/>
        </c:scaling>
        <c:delete val="0"/>
        <c:axPos val="l"/>
        <c:majorGridlines/>
        <c:numFmt formatCode="#,##0" sourceLinked="0"/>
        <c:majorTickMark val="none"/>
        <c:minorTickMark val="none"/>
        <c:tickLblPos val="nextTo"/>
        <c:spPr>
          <a:ln w="9525">
            <a:noFill/>
          </a:ln>
        </c:spPr>
        <c:crossAx val="14695375"/>
        <c:crosses val="autoZero"/>
        <c:crossBetween val="between"/>
      </c:valAx>
    </c:plotArea>
    <c:plotVisOnly val="1"/>
    <c:dispBlanksAs val="gap"/>
    <c:showDLblsOverMax val="0"/>
  </c:chart>
  <c:spPr>
    <a:noFill/>
    <a:ln w="9525">
      <a:noFill/>
    </a:ln>
  </c:spPr>
  <c:txPr>
    <a:bodyPr rot="0" vert="horz"/>
    <a:lstStyle/>
    <a:p>
      <a:pPr>
        <a:defRPr lang="en-US" sz="900" u="none" baseline="0">
          <a:latin typeface="Arial"/>
        </a:defRPr>
      </a:pPr>
      <a:endParaRPr lang="de-DE"/>
    </a:p>
  </c:tx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25000000000001"/>
          <c:y val="2.1749999999999999E-2"/>
          <c:w val="0.79749999999999999"/>
          <c:h val="0.83650000000000002"/>
        </c:manualLayout>
      </c:layout>
      <c:barChart>
        <c:barDir val="col"/>
        <c:grouping val="stacked"/>
        <c:varyColors val="0"/>
        <c:ser>
          <c:idx val="0"/>
          <c:order val="0"/>
          <c:tx>
            <c:strRef>
              <c:f>PREIS_ETW!$AI$77</c:f>
              <c:strCache>
                <c:ptCount val="1"/>
                <c:pt idx="0">
                  <c:v>ETW Neubau</c:v>
                </c:pt>
              </c:strCache>
            </c:strRef>
          </c:tx>
          <c:spPr>
            <a:noFill/>
            <a:ln w="9525">
              <a:noFill/>
            </a:ln>
          </c:spPr>
          <c:invertIfNegative val="0"/>
          <c:cat>
            <c:numRef>
              <c:f>PREIS_ETW!$AZ$72:$BE$72</c:f>
              <c:numCache>
                <c:formatCode>General</c:formatCode>
                <c:ptCount val="6"/>
              </c:numCache>
            </c:numRef>
          </c:cat>
          <c:val>
            <c:numRef>
              <c:f>(PREIS_ETW!$AP$79,PREIS_ETW!$AS$79)</c:f>
              <c:numCache>
                <c:formatCode>#,##0</c:formatCode>
                <c:ptCount val="2"/>
                <c:pt idx="0">
                  <c:v>383750</c:v>
                </c:pt>
                <c:pt idx="1">
                  <c:v>185725</c:v>
                </c:pt>
              </c:numCache>
            </c:numRef>
          </c:val>
          <c:extLst>
            <c:ext xmlns:c16="http://schemas.microsoft.com/office/drawing/2014/chart" uri="{C3380CC4-5D6E-409C-BE32-E72D297353CC}">
              <c16:uniqueId val="{00000000-0622-4FB2-9FE8-A3E13609E9D4}"/>
            </c:ext>
          </c:extLst>
        </c:ser>
        <c:ser>
          <c:idx val="1"/>
          <c:order val="1"/>
          <c:tx>
            <c:strRef>
              <c:f>PREIS_ETW!$AH$90</c:f>
              <c:strCache>
                <c:ptCount val="1"/>
                <c:pt idx="0">
                  <c:v>günstig</c:v>
                </c:pt>
              </c:strCache>
            </c:strRef>
          </c:tx>
          <c:spPr>
            <a:solidFill>
              <a:srgbClr val="E5E5E5"/>
            </a:solidFill>
            <a:ln w="9525" cap="flat" cmpd="sng">
              <a:solidFill>
                <a:srgbClr val="17375E"/>
              </a:solidFill>
            </a:ln>
          </c:spPr>
          <c:invertIfNegative val="0"/>
          <c:dPt>
            <c:idx val="1"/>
            <c:invertIfNegative val="0"/>
            <c:bubble3D val="0"/>
            <c:extLst>
              <c:ext xmlns:c16="http://schemas.microsoft.com/office/drawing/2014/chart" uri="{C3380CC4-5D6E-409C-BE32-E72D297353CC}">
                <c16:uniqueId val="{00000002-0622-4FB2-9FE8-A3E13609E9D4}"/>
              </c:ext>
            </c:extLst>
          </c:dPt>
          <c:dPt>
            <c:idx val="4"/>
            <c:invertIfNegative val="0"/>
            <c:bubble3D val="0"/>
            <c:extLst>
              <c:ext xmlns:c16="http://schemas.microsoft.com/office/drawing/2014/chart" uri="{C3380CC4-5D6E-409C-BE32-E72D297353CC}">
                <c16:uniqueId val="{00000004-0622-4FB2-9FE8-A3E13609E9D4}"/>
              </c:ext>
            </c:extLst>
          </c:dPt>
          <c:cat>
            <c:numRef>
              <c:f>PREIS_ETW!$AZ$72:$BE$72</c:f>
              <c:numCache>
                <c:formatCode>General</c:formatCode>
                <c:ptCount val="6"/>
              </c:numCache>
            </c:numRef>
          </c:cat>
          <c:val>
            <c:numRef>
              <c:f>(PREIS_ETW!$AP$85,PREIS_ETW!$AS$85)</c:f>
              <c:numCache>
                <c:formatCode>#,##0</c:formatCode>
                <c:ptCount val="2"/>
                <c:pt idx="0">
                  <c:v>138150</c:v>
                </c:pt>
                <c:pt idx="1">
                  <c:v>123165</c:v>
                </c:pt>
              </c:numCache>
            </c:numRef>
          </c:val>
          <c:extLst>
            <c:ext xmlns:c16="http://schemas.microsoft.com/office/drawing/2014/chart" uri="{C3380CC4-5D6E-409C-BE32-E72D297353CC}">
              <c16:uniqueId val="{00000005-0622-4FB2-9FE8-A3E13609E9D4}"/>
            </c:ext>
          </c:extLst>
        </c:ser>
        <c:ser>
          <c:idx val="2"/>
          <c:order val="2"/>
          <c:tx>
            <c:strRef>
              <c:f>PREIS_ETW!$AH$91</c:f>
              <c:strCache>
                <c:ptCount val="1"/>
                <c:pt idx="0">
                  <c:v>unterdurchschnittlich</c:v>
                </c:pt>
              </c:strCache>
            </c:strRef>
          </c:tx>
          <c:spPr>
            <a:solidFill>
              <a:srgbClr val="820000"/>
            </a:solidFill>
            <a:ln w="9525" cap="flat" cmpd="sng">
              <a:solidFill>
                <a:schemeClr val="tx2">
                  <a:lumMod val="75000"/>
                </a:schemeClr>
              </a:solidFill>
            </a:ln>
          </c:spPr>
          <c:invertIfNegative val="0"/>
          <c:dPt>
            <c:idx val="0"/>
            <c:invertIfNegative val="0"/>
            <c:bubble3D val="0"/>
            <c:extLst>
              <c:ext xmlns:c16="http://schemas.microsoft.com/office/drawing/2014/chart" uri="{C3380CC4-5D6E-409C-BE32-E72D297353CC}">
                <c16:uniqueId val="{00000007-0622-4FB2-9FE8-A3E13609E9D4}"/>
              </c:ext>
            </c:extLst>
          </c:dPt>
          <c:dPt>
            <c:idx val="1"/>
            <c:invertIfNegative val="0"/>
            <c:bubble3D val="0"/>
            <c:extLst>
              <c:ext xmlns:c16="http://schemas.microsoft.com/office/drawing/2014/chart" uri="{C3380CC4-5D6E-409C-BE32-E72D297353CC}">
                <c16:uniqueId val="{00000009-0622-4FB2-9FE8-A3E13609E9D4}"/>
              </c:ext>
            </c:extLst>
          </c:dPt>
          <c:dPt>
            <c:idx val="4"/>
            <c:invertIfNegative val="0"/>
            <c:bubble3D val="0"/>
            <c:extLst>
              <c:ext xmlns:c16="http://schemas.microsoft.com/office/drawing/2014/chart" uri="{C3380CC4-5D6E-409C-BE32-E72D297353CC}">
                <c16:uniqueId val="{0000000B-0622-4FB2-9FE8-A3E13609E9D4}"/>
              </c:ext>
            </c:extLst>
          </c:dPt>
          <c:cat>
            <c:numRef>
              <c:f>PREIS_ETW!$AZ$72:$BE$72</c:f>
              <c:numCache>
                <c:formatCode>General</c:formatCode>
                <c:ptCount val="6"/>
              </c:numCache>
            </c:numRef>
          </c:cat>
          <c:val>
            <c:numRef>
              <c:f>(PREIS_ETW!$AP$86,PREIS_ETW!$AS$86)</c:f>
              <c:numCache>
                <c:formatCode>#,##0</c:formatCode>
                <c:ptCount val="2"/>
                <c:pt idx="0">
                  <c:v>92100</c:v>
                </c:pt>
                <c:pt idx="1">
                  <c:v>82110</c:v>
                </c:pt>
              </c:numCache>
            </c:numRef>
          </c:val>
          <c:extLst>
            <c:ext xmlns:c16="http://schemas.microsoft.com/office/drawing/2014/chart" uri="{C3380CC4-5D6E-409C-BE32-E72D297353CC}">
              <c16:uniqueId val="{0000000C-0622-4FB2-9FE8-A3E13609E9D4}"/>
            </c:ext>
          </c:extLst>
        </c:ser>
        <c:ser>
          <c:idx val="3"/>
          <c:order val="3"/>
          <c:tx>
            <c:strRef>
              <c:f>PREIS_ETW!$AH$92</c:f>
              <c:strCache>
                <c:ptCount val="1"/>
                <c:pt idx="0">
                  <c:v>überdurchschnittlich</c:v>
                </c:pt>
              </c:strCache>
            </c:strRef>
          </c:tx>
          <c:spPr>
            <a:solidFill>
              <a:srgbClr val="FF0000"/>
            </a:solidFill>
            <a:ln w="9525" cap="flat" cmpd="sng">
              <a:solidFill>
                <a:schemeClr val="tx2">
                  <a:lumMod val="75000"/>
                </a:schemeClr>
              </a:solidFill>
            </a:ln>
          </c:spPr>
          <c:invertIfNegative val="0"/>
          <c:dPt>
            <c:idx val="1"/>
            <c:invertIfNegative val="0"/>
            <c:bubble3D val="0"/>
            <c:extLst>
              <c:ext xmlns:c16="http://schemas.microsoft.com/office/drawing/2014/chart" uri="{C3380CC4-5D6E-409C-BE32-E72D297353CC}">
                <c16:uniqueId val="{0000000E-0622-4FB2-9FE8-A3E13609E9D4}"/>
              </c:ext>
            </c:extLst>
          </c:dPt>
          <c:dPt>
            <c:idx val="4"/>
            <c:invertIfNegative val="0"/>
            <c:bubble3D val="0"/>
            <c:extLst>
              <c:ext xmlns:c16="http://schemas.microsoft.com/office/drawing/2014/chart" uri="{C3380CC4-5D6E-409C-BE32-E72D297353CC}">
                <c16:uniqueId val="{00000010-0622-4FB2-9FE8-A3E13609E9D4}"/>
              </c:ext>
            </c:extLst>
          </c:dPt>
          <c:cat>
            <c:numRef>
              <c:f>PREIS_ETW!$AZ$72:$BE$72</c:f>
              <c:numCache>
                <c:formatCode>General</c:formatCode>
                <c:ptCount val="6"/>
              </c:numCache>
            </c:numRef>
          </c:cat>
          <c:val>
            <c:numRef>
              <c:f>(PREIS_ETW!$AP$87,PREIS_ETW!$AS$87)</c:f>
              <c:numCache>
                <c:formatCode>#,##0</c:formatCode>
                <c:ptCount val="2"/>
                <c:pt idx="0">
                  <c:v>30700</c:v>
                </c:pt>
                <c:pt idx="1">
                  <c:v>19550</c:v>
                </c:pt>
              </c:numCache>
            </c:numRef>
          </c:val>
          <c:extLst>
            <c:ext xmlns:c16="http://schemas.microsoft.com/office/drawing/2014/chart" uri="{C3380CC4-5D6E-409C-BE32-E72D297353CC}">
              <c16:uniqueId val="{00000011-0622-4FB2-9FE8-A3E13609E9D4}"/>
            </c:ext>
          </c:extLst>
        </c:ser>
        <c:ser>
          <c:idx val="4"/>
          <c:order val="4"/>
          <c:tx>
            <c:strRef>
              <c:f>PREIS_ETW!$AH$93</c:f>
              <c:strCache>
                <c:ptCount val="1"/>
                <c:pt idx="0">
                  <c:v>teuer</c:v>
                </c:pt>
              </c:strCache>
            </c:strRef>
          </c:tx>
          <c:spPr>
            <a:solidFill>
              <a:srgbClr val="E5E5E5"/>
            </a:solidFill>
            <a:ln w="9525" cap="flat" cmpd="sng">
              <a:solidFill>
                <a:schemeClr val="tx2">
                  <a:lumMod val="75000"/>
                </a:schemeClr>
              </a:solidFill>
            </a:ln>
          </c:spPr>
          <c:invertIfNegative val="0"/>
          <c:dPt>
            <c:idx val="1"/>
            <c:invertIfNegative val="0"/>
            <c:bubble3D val="0"/>
            <c:extLst>
              <c:ext xmlns:c16="http://schemas.microsoft.com/office/drawing/2014/chart" uri="{C3380CC4-5D6E-409C-BE32-E72D297353CC}">
                <c16:uniqueId val="{00000013-0622-4FB2-9FE8-A3E13609E9D4}"/>
              </c:ext>
            </c:extLst>
          </c:dPt>
          <c:dPt>
            <c:idx val="4"/>
            <c:invertIfNegative val="0"/>
            <c:bubble3D val="0"/>
            <c:extLst>
              <c:ext xmlns:c16="http://schemas.microsoft.com/office/drawing/2014/chart" uri="{C3380CC4-5D6E-409C-BE32-E72D297353CC}">
                <c16:uniqueId val="{00000015-0622-4FB2-9FE8-A3E13609E9D4}"/>
              </c:ext>
            </c:extLst>
          </c:dPt>
          <c:cat>
            <c:numRef>
              <c:f>PREIS_ETW!$AZ$72:$BE$72</c:f>
              <c:numCache>
                <c:formatCode>General</c:formatCode>
                <c:ptCount val="6"/>
              </c:numCache>
            </c:numRef>
          </c:cat>
          <c:val>
            <c:numRef>
              <c:f>(PREIS_ETW!$AP$88,PREIS_ETW!$AS$88)</c:f>
              <c:numCache>
                <c:formatCode>#,##0</c:formatCode>
                <c:ptCount val="2"/>
                <c:pt idx="0">
                  <c:v>46050</c:v>
                </c:pt>
                <c:pt idx="1">
                  <c:v>29325</c:v>
                </c:pt>
              </c:numCache>
            </c:numRef>
          </c:val>
          <c:extLst>
            <c:ext xmlns:c16="http://schemas.microsoft.com/office/drawing/2014/chart" uri="{C3380CC4-5D6E-409C-BE32-E72D297353CC}">
              <c16:uniqueId val="{00000016-0622-4FB2-9FE8-A3E13609E9D4}"/>
            </c:ext>
          </c:extLst>
        </c:ser>
        <c:dLbls>
          <c:showLegendKey val="0"/>
          <c:showVal val="0"/>
          <c:showCatName val="0"/>
          <c:showSerName val="0"/>
          <c:showPercent val="0"/>
          <c:showBubbleSize val="0"/>
        </c:dLbls>
        <c:gapWidth val="190"/>
        <c:overlap val="100"/>
        <c:axId val="24872286"/>
        <c:axId val="25236914"/>
      </c:barChart>
      <c:lineChart>
        <c:grouping val="standard"/>
        <c:varyColors val="0"/>
        <c:ser>
          <c:idx val="5"/>
          <c:order val="5"/>
          <c:tx>
            <c:strRef>
              <c:f>PREIS_ETW!$AH$81</c:f>
              <c:strCache>
                <c:ptCount val="1"/>
                <c:pt idx="0">
                  <c:v>Median</c:v>
                </c:pt>
              </c:strCache>
            </c:strRef>
          </c:tx>
          <c:spPr>
            <a:ln w="28575">
              <a:noFill/>
            </a:ln>
          </c:spPr>
          <c:marker>
            <c:symbol val="dash"/>
            <c:size val="15"/>
            <c:spPr>
              <a:solidFill>
                <a:schemeClr val="tx1"/>
              </a:solidFill>
              <a:ln w="9525" cap="flat" cmpd="sng">
                <a:solidFill>
                  <a:schemeClr val="tx1"/>
                </a:solidFill>
              </a:ln>
            </c:spPr>
          </c:marker>
          <c:cat>
            <c:numRef>
              <c:f>PREIS_ETW!$BH$73:$BI$73</c:f>
              <c:numCache>
                <c:formatCode>General</c:formatCode>
                <c:ptCount val="2"/>
              </c:numCache>
            </c:numRef>
          </c:cat>
          <c:val>
            <c:numRef>
              <c:f>(PREIS_ETW!$AP$81,PREIS_ETW!$AS$81)</c:f>
              <c:numCache>
                <c:formatCode>#,##0</c:formatCode>
                <c:ptCount val="2"/>
                <c:pt idx="0">
                  <c:v>614000</c:v>
                </c:pt>
                <c:pt idx="1">
                  <c:v>391000</c:v>
                </c:pt>
              </c:numCache>
            </c:numRef>
          </c:val>
          <c:smooth val="0"/>
          <c:extLst>
            <c:ext xmlns:c16="http://schemas.microsoft.com/office/drawing/2014/chart" uri="{C3380CC4-5D6E-409C-BE32-E72D297353CC}">
              <c16:uniqueId val="{00000017-0622-4FB2-9FE8-A3E13609E9D4}"/>
            </c:ext>
          </c:extLst>
        </c:ser>
        <c:dLbls>
          <c:showLegendKey val="0"/>
          <c:showVal val="0"/>
          <c:showCatName val="0"/>
          <c:showSerName val="0"/>
          <c:showPercent val="0"/>
          <c:showBubbleSize val="0"/>
        </c:dLbls>
        <c:marker val="1"/>
        <c:smooth val="0"/>
        <c:axId val="24872286"/>
        <c:axId val="25236914"/>
      </c:lineChart>
      <c:catAx>
        <c:axId val="24872286"/>
        <c:scaling>
          <c:orientation val="minMax"/>
        </c:scaling>
        <c:delete val="0"/>
        <c:axPos val="b"/>
        <c:title>
          <c:tx>
            <c:strRef>
              <c:f>PREIS_ETW!$AH$94</c:f>
              <c:strCache>
                <c:ptCount val="1"/>
                <c:pt idx="0">
                  <c:v>ETW Neubau                    ETW Altbau*</c:v>
                </c:pt>
              </c:strCache>
            </c:strRef>
          </c:tx>
          <c:layout>
            <c:manualLayout>
              <c:xMode val="edge"/>
              <c:yMode val="edge"/>
              <c:x val="0.23524999999999999"/>
              <c:y val="0.88049999999999995"/>
            </c:manualLayout>
          </c:layout>
          <c:overlay val="0"/>
          <c:spPr>
            <a:noFill/>
            <a:ln>
              <a:noFill/>
            </a:ln>
          </c:spPr>
          <c:txPr>
            <a:bodyPr rot="0" vert="horz"/>
            <a:lstStyle/>
            <a:p>
              <a:pPr>
                <a:defRPr lang="en-US" sz="900" b="0" u="none" baseline="0">
                  <a:latin typeface="Arial"/>
                  <a:ea typeface="Arial"/>
                </a:defRPr>
              </a:pPr>
              <a:endParaRPr lang="de-DE"/>
            </a:p>
          </c:txPr>
        </c:title>
        <c:numFmt formatCode="General" sourceLinked="1"/>
        <c:majorTickMark val="none"/>
        <c:minorTickMark val="none"/>
        <c:tickLblPos val="nextTo"/>
        <c:spPr>
          <a:ln w="9525">
            <a:noFill/>
          </a:ln>
        </c:spPr>
        <c:crossAx val="25236914"/>
        <c:crosses val="autoZero"/>
        <c:auto val="1"/>
        <c:lblAlgn val="ctr"/>
        <c:lblOffset val="100"/>
        <c:noMultiLvlLbl val="1"/>
      </c:catAx>
      <c:valAx>
        <c:axId val="25236914"/>
        <c:scaling>
          <c:orientation val="minMax"/>
          <c:min val="0"/>
        </c:scaling>
        <c:delete val="0"/>
        <c:axPos val="l"/>
        <c:majorGridlines/>
        <c:numFmt formatCode="#,##0" sourceLinked="0"/>
        <c:majorTickMark val="none"/>
        <c:minorTickMark val="none"/>
        <c:tickLblPos val="nextTo"/>
        <c:spPr>
          <a:ln w="9525">
            <a:noFill/>
          </a:ln>
        </c:spPr>
        <c:crossAx val="24872286"/>
        <c:crosses val="autoZero"/>
        <c:crossBetween val="between"/>
      </c:valAx>
    </c:plotArea>
    <c:plotVisOnly val="1"/>
    <c:dispBlanksAs val="gap"/>
    <c:showDLblsOverMax val="0"/>
  </c:chart>
  <c:spPr>
    <a:noFill/>
    <a:ln w="9525">
      <a:noFill/>
    </a:ln>
  </c:spPr>
  <c:txPr>
    <a:bodyPr rot="0" vert="horz"/>
    <a:lstStyle/>
    <a:p>
      <a:pPr>
        <a:defRPr lang="en-US" sz="900" u="none" baseline="0">
          <a:latin typeface="Arial"/>
        </a:defRPr>
      </a:pPr>
      <a:endParaRPr lang="de-DE"/>
    </a:p>
  </c:tx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74999999999999"/>
          <c:y val="2.725E-2"/>
          <c:w val="0.76700000000000002"/>
          <c:h val="0.82974999999999999"/>
        </c:manualLayout>
      </c:layout>
      <c:barChart>
        <c:barDir val="col"/>
        <c:grouping val="stacked"/>
        <c:varyColors val="0"/>
        <c:ser>
          <c:idx val="0"/>
          <c:order val="0"/>
          <c:tx>
            <c:strRef>
              <c:f>PREIS_EFH!$AI$77</c:f>
              <c:strCache>
                <c:ptCount val="1"/>
                <c:pt idx="0">
                  <c:v>EFH Neubau</c:v>
                </c:pt>
              </c:strCache>
            </c:strRef>
          </c:tx>
          <c:spPr>
            <a:noFill/>
            <a:ln w="9525">
              <a:noFill/>
            </a:ln>
          </c:spPr>
          <c:invertIfNegative val="0"/>
          <c:cat>
            <c:numRef>
              <c:f>PREIS_ETW!$AY$72:$BE$72</c:f>
              <c:numCache>
                <c:formatCode>General</c:formatCode>
                <c:ptCount val="7"/>
              </c:numCache>
            </c:numRef>
          </c:cat>
          <c:val>
            <c:numRef>
              <c:f>(PREIS_EFH!$AJ$79,PREIS_EFH!$AM$79)</c:f>
              <c:numCache>
                <c:formatCode>#,##0</c:formatCode>
                <c:ptCount val="2"/>
                <c:pt idx="0">
                  <c:v>3414.8249999999998</c:v>
                </c:pt>
                <c:pt idx="1">
                  <c:v>1860.6499999999999</c:v>
                </c:pt>
              </c:numCache>
            </c:numRef>
          </c:val>
          <c:extLst>
            <c:ext xmlns:c16="http://schemas.microsoft.com/office/drawing/2014/chart" uri="{C3380CC4-5D6E-409C-BE32-E72D297353CC}">
              <c16:uniqueId val="{00000000-F483-40F4-BE7D-98192AD22E8D}"/>
            </c:ext>
          </c:extLst>
        </c:ser>
        <c:ser>
          <c:idx val="1"/>
          <c:order val="1"/>
          <c:tx>
            <c:strRef>
              <c:f>PREIS_EFH!$AH$90</c:f>
              <c:strCache>
                <c:ptCount val="1"/>
                <c:pt idx="0">
                  <c:v>günstig</c:v>
                </c:pt>
              </c:strCache>
            </c:strRef>
          </c:tx>
          <c:spPr>
            <a:solidFill>
              <a:srgbClr val="E5E5E5"/>
            </a:solidFill>
            <a:ln w="9525" cap="flat" cmpd="sng">
              <a:solidFill>
                <a:srgbClr val="17375E"/>
              </a:solidFill>
            </a:ln>
          </c:spPr>
          <c:invertIfNegative val="0"/>
          <c:dPt>
            <c:idx val="1"/>
            <c:invertIfNegative val="0"/>
            <c:bubble3D val="0"/>
            <c:extLst>
              <c:ext xmlns:c16="http://schemas.microsoft.com/office/drawing/2014/chart" uri="{C3380CC4-5D6E-409C-BE32-E72D297353CC}">
                <c16:uniqueId val="{00000002-F483-40F4-BE7D-98192AD22E8D}"/>
              </c:ext>
            </c:extLst>
          </c:dPt>
          <c:dPt>
            <c:idx val="4"/>
            <c:invertIfNegative val="0"/>
            <c:bubble3D val="0"/>
            <c:extLst>
              <c:ext xmlns:c16="http://schemas.microsoft.com/office/drawing/2014/chart" uri="{C3380CC4-5D6E-409C-BE32-E72D297353CC}">
                <c16:uniqueId val="{00000004-F483-40F4-BE7D-98192AD22E8D}"/>
              </c:ext>
            </c:extLst>
          </c:dPt>
          <c:cat>
            <c:numRef>
              <c:f>PREIS_ETW!$AY$72:$BE$72</c:f>
              <c:numCache>
                <c:formatCode>General</c:formatCode>
                <c:ptCount val="7"/>
              </c:numCache>
            </c:numRef>
          </c:cat>
          <c:val>
            <c:numRef>
              <c:f>(PREIS_EFH!$AJ$85,PREIS_EFH!$AM$85)</c:f>
              <c:numCache>
                <c:formatCode>#,##0</c:formatCode>
                <c:ptCount val="2"/>
                <c:pt idx="0">
                  <c:v>986.50500000000011</c:v>
                </c:pt>
                <c:pt idx="1">
                  <c:v>1510.41</c:v>
                </c:pt>
              </c:numCache>
            </c:numRef>
          </c:val>
          <c:extLst>
            <c:ext xmlns:c16="http://schemas.microsoft.com/office/drawing/2014/chart" uri="{C3380CC4-5D6E-409C-BE32-E72D297353CC}">
              <c16:uniqueId val="{00000005-F483-40F4-BE7D-98192AD22E8D}"/>
            </c:ext>
          </c:extLst>
        </c:ser>
        <c:ser>
          <c:idx val="2"/>
          <c:order val="2"/>
          <c:tx>
            <c:strRef>
              <c:f>PREIS_EFH!$AH$91</c:f>
              <c:strCache>
                <c:ptCount val="1"/>
                <c:pt idx="0">
                  <c:v>unterdurchschnittlich</c:v>
                </c:pt>
              </c:strCache>
            </c:strRef>
          </c:tx>
          <c:spPr>
            <a:solidFill>
              <a:srgbClr val="820000"/>
            </a:solidFill>
            <a:ln w="9525" cap="flat" cmpd="sng">
              <a:solidFill>
                <a:schemeClr val="tx2">
                  <a:lumMod val="75000"/>
                </a:schemeClr>
              </a:solidFill>
            </a:ln>
          </c:spPr>
          <c:invertIfNegative val="0"/>
          <c:dPt>
            <c:idx val="0"/>
            <c:invertIfNegative val="0"/>
            <c:bubble3D val="0"/>
            <c:extLst>
              <c:ext xmlns:c16="http://schemas.microsoft.com/office/drawing/2014/chart" uri="{C3380CC4-5D6E-409C-BE32-E72D297353CC}">
                <c16:uniqueId val="{00000007-F483-40F4-BE7D-98192AD22E8D}"/>
              </c:ext>
            </c:extLst>
          </c:dPt>
          <c:dPt>
            <c:idx val="1"/>
            <c:invertIfNegative val="0"/>
            <c:bubble3D val="0"/>
            <c:extLst>
              <c:ext xmlns:c16="http://schemas.microsoft.com/office/drawing/2014/chart" uri="{C3380CC4-5D6E-409C-BE32-E72D297353CC}">
                <c16:uniqueId val="{00000009-F483-40F4-BE7D-98192AD22E8D}"/>
              </c:ext>
            </c:extLst>
          </c:dPt>
          <c:dPt>
            <c:idx val="3"/>
            <c:invertIfNegative val="0"/>
            <c:bubble3D val="0"/>
            <c:extLst>
              <c:ext xmlns:c16="http://schemas.microsoft.com/office/drawing/2014/chart" uri="{C3380CC4-5D6E-409C-BE32-E72D297353CC}">
                <c16:uniqueId val="{0000000B-F483-40F4-BE7D-98192AD22E8D}"/>
              </c:ext>
            </c:extLst>
          </c:dPt>
          <c:dPt>
            <c:idx val="4"/>
            <c:invertIfNegative val="0"/>
            <c:bubble3D val="0"/>
            <c:extLst>
              <c:ext xmlns:c16="http://schemas.microsoft.com/office/drawing/2014/chart" uri="{C3380CC4-5D6E-409C-BE32-E72D297353CC}">
                <c16:uniqueId val="{0000000D-F483-40F4-BE7D-98192AD22E8D}"/>
              </c:ext>
            </c:extLst>
          </c:dPt>
          <c:cat>
            <c:numRef>
              <c:f>PREIS_ETW!$AY$72:$BE$72</c:f>
              <c:numCache>
                <c:formatCode>General</c:formatCode>
                <c:ptCount val="7"/>
              </c:numCache>
            </c:numRef>
          </c:cat>
          <c:val>
            <c:numRef>
              <c:f>(PREIS_EFH!$AJ$86,PREIS_EFH!$AM$86)</c:f>
              <c:numCache>
                <c:formatCode>#,##0</c:formatCode>
                <c:ptCount val="2"/>
                <c:pt idx="0">
                  <c:v>657.67000000000007</c:v>
                </c:pt>
                <c:pt idx="1">
                  <c:v>1006.9400000000003</c:v>
                </c:pt>
              </c:numCache>
            </c:numRef>
          </c:val>
          <c:extLst>
            <c:ext xmlns:c16="http://schemas.microsoft.com/office/drawing/2014/chart" uri="{C3380CC4-5D6E-409C-BE32-E72D297353CC}">
              <c16:uniqueId val="{0000000E-F483-40F4-BE7D-98192AD22E8D}"/>
            </c:ext>
          </c:extLst>
        </c:ser>
        <c:ser>
          <c:idx val="3"/>
          <c:order val="3"/>
          <c:tx>
            <c:strRef>
              <c:f>PREIS_EFH!$AH$92</c:f>
              <c:strCache>
                <c:ptCount val="1"/>
                <c:pt idx="0">
                  <c:v>überdurchschnittlich</c:v>
                </c:pt>
              </c:strCache>
            </c:strRef>
          </c:tx>
          <c:spPr>
            <a:solidFill>
              <a:srgbClr val="FF0000"/>
            </a:solidFill>
            <a:ln w="9525" cap="flat" cmpd="sng">
              <a:solidFill>
                <a:schemeClr val="tx2">
                  <a:lumMod val="75000"/>
                </a:schemeClr>
              </a:solidFill>
            </a:ln>
          </c:spPr>
          <c:invertIfNegative val="0"/>
          <c:dPt>
            <c:idx val="0"/>
            <c:invertIfNegative val="0"/>
            <c:bubble3D val="0"/>
            <c:extLst>
              <c:ext xmlns:c16="http://schemas.microsoft.com/office/drawing/2014/chart" uri="{C3380CC4-5D6E-409C-BE32-E72D297353CC}">
                <c16:uniqueId val="{00000010-F483-40F4-BE7D-98192AD22E8D}"/>
              </c:ext>
            </c:extLst>
          </c:dPt>
          <c:dPt>
            <c:idx val="1"/>
            <c:invertIfNegative val="0"/>
            <c:bubble3D val="0"/>
            <c:extLst>
              <c:ext xmlns:c16="http://schemas.microsoft.com/office/drawing/2014/chart" uri="{C3380CC4-5D6E-409C-BE32-E72D297353CC}">
                <c16:uniqueId val="{00000012-F483-40F4-BE7D-98192AD22E8D}"/>
              </c:ext>
            </c:extLst>
          </c:dPt>
          <c:dPt>
            <c:idx val="3"/>
            <c:invertIfNegative val="0"/>
            <c:bubble3D val="0"/>
            <c:extLst>
              <c:ext xmlns:c16="http://schemas.microsoft.com/office/drawing/2014/chart" uri="{C3380CC4-5D6E-409C-BE32-E72D297353CC}">
                <c16:uniqueId val="{00000014-F483-40F4-BE7D-98192AD22E8D}"/>
              </c:ext>
            </c:extLst>
          </c:dPt>
          <c:dPt>
            <c:idx val="4"/>
            <c:invertIfNegative val="0"/>
            <c:bubble3D val="0"/>
            <c:extLst>
              <c:ext xmlns:c16="http://schemas.microsoft.com/office/drawing/2014/chart" uri="{C3380CC4-5D6E-409C-BE32-E72D297353CC}">
                <c16:uniqueId val="{00000016-F483-40F4-BE7D-98192AD22E8D}"/>
              </c:ext>
            </c:extLst>
          </c:dPt>
          <c:cat>
            <c:numRef>
              <c:f>PREIS_ETW!$AY$72:$BE$72</c:f>
              <c:numCache>
                <c:formatCode>General</c:formatCode>
                <c:ptCount val="7"/>
              </c:numCache>
            </c:numRef>
          </c:cat>
          <c:val>
            <c:numRef>
              <c:f>(PREIS_EFH!$AJ$87,PREIS_EFH!$AM$87)</c:f>
              <c:numCache>
                <c:formatCode>#,##0</c:formatCode>
                <c:ptCount val="2"/>
                <c:pt idx="0">
                  <c:v>252.94999999999982</c:v>
                </c:pt>
                <c:pt idx="1">
                  <c:v>218.90000000000009</c:v>
                </c:pt>
              </c:numCache>
            </c:numRef>
          </c:val>
          <c:extLst>
            <c:ext xmlns:c16="http://schemas.microsoft.com/office/drawing/2014/chart" uri="{C3380CC4-5D6E-409C-BE32-E72D297353CC}">
              <c16:uniqueId val="{00000017-F483-40F4-BE7D-98192AD22E8D}"/>
            </c:ext>
          </c:extLst>
        </c:ser>
        <c:ser>
          <c:idx val="4"/>
          <c:order val="4"/>
          <c:tx>
            <c:strRef>
              <c:f>PREIS_EFH!$AH$93</c:f>
              <c:strCache>
                <c:ptCount val="1"/>
                <c:pt idx="0">
                  <c:v>teuer</c:v>
                </c:pt>
              </c:strCache>
            </c:strRef>
          </c:tx>
          <c:spPr>
            <a:solidFill>
              <a:srgbClr val="E5E5E5"/>
            </a:solidFill>
            <a:ln w="9525" cap="flat" cmpd="sng">
              <a:solidFill>
                <a:schemeClr val="tx2">
                  <a:lumMod val="75000"/>
                </a:schemeClr>
              </a:solidFill>
            </a:ln>
          </c:spPr>
          <c:invertIfNegative val="0"/>
          <c:dPt>
            <c:idx val="1"/>
            <c:invertIfNegative val="0"/>
            <c:bubble3D val="0"/>
            <c:extLst>
              <c:ext xmlns:c16="http://schemas.microsoft.com/office/drawing/2014/chart" uri="{C3380CC4-5D6E-409C-BE32-E72D297353CC}">
                <c16:uniqueId val="{00000019-F483-40F4-BE7D-98192AD22E8D}"/>
              </c:ext>
            </c:extLst>
          </c:dPt>
          <c:dPt>
            <c:idx val="4"/>
            <c:invertIfNegative val="0"/>
            <c:bubble3D val="0"/>
            <c:extLst>
              <c:ext xmlns:c16="http://schemas.microsoft.com/office/drawing/2014/chart" uri="{C3380CC4-5D6E-409C-BE32-E72D297353CC}">
                <c16:uniqueId val="{0000001B-F483-40F4-BE7D-98192AD22E8D}"/>
              </c:ext>
            </c:extLst>
          </c:dPt>
          <c:cat>
            <c:numRef>
              <c:f>PREIS_ETW!$AY$72:$BE$72</c:f>
              <c:numCache>
                <c:formatCode>General</c:formatCode>
                <c:ptCount val="7"/>
              </c:numCache>
            </c:numRef>
          </c:cat>
          <c:val>
            <c:numRef>
              <c:f>(PREIS_EFH!$AJ$88,PREIS_EFH!$AM$88)</c:f>
              <c:numCache>
                <c:formatCode>#,##0</c:formatCode>
                <c:ptCount val="2"/>
                <c:pt idx="0">
                  <c:v>379.42500000000018</c:v>
                </c:pt>
                <c:pt idx="1">
                  <c:v>328.35000000000127</c:v>
                </c:pt>
              </c:numCache>
            </c:numRef>
          </c:val>
          <c:extLst>
            <c:ext xmlns:c16="http://schemas.microsoft.com/office/drawing/2014/chart" uri="{C3380CC4-5D6E-409C-BE32-E72D297353CC}">
              <c16:uniqueId val="{0000001C-F483-40F4-BE7D-98192AD22E8D}"/>
            </c:ext>
          </c:extLst>
        </c:ser>
        <c:dLbls>
          <c:showLegendKey val="0"/>
          <c:showVal val="0"/>
          <c:showCatName val="0"/>
          <c:showSerName val="0"/>
          <c:showPercent val="0"/>
          <c:showBubbleSize val="0"/>
        </c:dLbls>
        <c:gapWidth val="182"/>
        <c:overlap val="100"/>
        <c:axId val="57654189"/>
        <c:axId val="41289984"/>
      </c:barChart>
      <c:lineChart>
        <c:grouping val="standard"/>
        <c:varyColors val="0"/>
        <c:ser>
          <c:idx val="5"/>
          <c:order val="5"/>
          <c:tx>
            <c:strRef>
              <c:f>PREIS_EFH!$AH$81</c:f>
              <c:strCache>
                <c:ptCount val="1"/>
                <c:pt idx="0">
                  <c:v>Median</c:v>
                </c:pt>
              </c:strCache>
            </c:strRef>
          </c:tx>
          <c:spPr>
            <a:ln w="28575">
              <a:noFill/>
            </a:ln>
          </c:spPr>
          <c:marker>
            <c:symbol val="dash"/>
            <c:size val="15"/>
            <c:spPr>
              <a:solidFill>
                <a:schemeClr val="tx1"/>
              </a:solidFill>
              <a:ln w="9525" cap="flat" cmpd="sng">
                <a:solidFill>
                  <a:schemeClr val="tx1"/>
                </a:solidFill>
              </a:ln>
            </c:spPr>
          </c:marker>
          <c:cat>
            <c:numRef>
              <c:f>PREIS_ETW!$BH$73:$BI$73</c:f>
              <c:numCache>
                <c:formatCode>General</c:formatCode>
                <c:ptCount val="2"/>
              </c:numCache>
            </c:numRef>
          </c:cat>
          <c:val>
            <c:numRef>
              <c:f>(PREIS_EFH!$AJ$81,PREIS_EFH!$AM$81)</c:f>
              <c:numCache>
                <c:formatCode>#,##0</c:formatCode>
                <c:ptCount val="2"/>
                <c:pt idx="0">
                  <c:v>5059</c:v>
                </c:pt>
                <c:pt idx="1">
                  <c:v>4378</c:v>
                </c:pt>
              </c:numCache>
            </c:numRef>
          </c:val>
          <c:smooth val="0"/>
          <c:extLst>
            <c:ext xmlns:c16="http://schemas.microsoft.com/office/drawing/2014/chart" uri="{C3380CC4-5D6E-409C-BE32-E72D297353CC}">
              <c16:uniqueId val="{0000001D-F483-40F4-BE7D-98192AD22E8D}"/>
            </c:ext>
          </c:extLst>
        </c:ser>
        <c:dLbls>
          <c:showLegendKey val="0"/>
          <c:showVal val="0"/>
          <c:showCatName val="0"/>
          <c:showSerName val="0"/>
          <c:showPercent val="0"/>
          <c:showBubbleSize val="0"/>
        </c:dLbls>
        <c:marker val="1"/>
        <c:smooth val="0"/>
        <c:axId val="57654189"/>
        <c:axId val="41289984"/>
      </c:lineChart>
      <c:catAx>
        <c:axId val="57654189"/>
        <c:scaling>
          <c:orientation val="minMax"/>
        </c:scaling>
        <c:delete val="0"/>
        <c:axPos val="b"/>
        <c:title>
          <c:tx>
            <c:strRef>
              <c:f>PREIS_EFH!$AH$94</c:f>
              <c:strCache>
                <c:ptCount val="1"/>
                <c:pt idx="0">
                  <c:v>EFH Neubau                    EFH Altbau*</c:v>
                </c:pt>
              </c:strCache>
            </c:strRef>
          </c:tx>
          <c:layout>
            <c:manualLayout>
              <c:xMode val="edge"/>
              <c:yMode val="edge"/>
              <c:x val="0.188"/>
              <c:y val="0.87875000000000003"/>
            </c:manualLayout>
          </c:layout>
          <c:overlay val="0"/>
          <c:spPr>
            <a:noFill/>
            <a:ln>
              <a:noFill/>
            </a:ln>
          </c:spPr>
          <c:txPr>
            <a:bodyPr rot="0" vert="horz"/>
            <a:lstStyle/>
            <a:p>
              <a:pPr>
                <a:defRPr lang="en-US" sz="900" b="0" u="none" baseline="0">
                  <a:latin typeface="Arial"/>
                  <a:ea typeface="Arial"/>
                </a:defRPr>
              </a:pPr>
              <a:endParaRPr lang="de-DE"/>
            </a:p>
          </c:txPr>
        </c:title>
        <c:numFmt formatCode="General" sourceLinked="1"/>
        <c:majorTickMark val="none"/>
        <c:minorTickMark val="none"/>
        <c:tickLblPos val="nextTo"/>
        <c:spPr>
          <a:ln w="9525">
            <a:noFill/>
          </a:ln>
        </c:spPr>
        <c:crossAx val="41289984"/>
        <c:crosses val="autoZero"/>
        <c:auto val="1"/>
        <c:lblAlgn val="ctr"/>
        <c:lblOffset val="100"/>
        <c:noMultiLvlLbl val="1"/>
      </c:catAx>
      <c:valAx>
        <c:axId val="41289984"/>
        <c:scaling>
          <c:orientation val="minMax"/>
          <c:min val="0"/>
        </c:scaling>
        <c:delete val="0"/>
        <c:axPos val="l"/>
        <c:majorGridlines/>
        <c:numFmt formatCode="#,##0" sourceLinked="0"/>
        <c:majorTickMark val="none"/>
        <c:minorTickMark val="none"/>
        <c:tickLblPos val="nextTo"/>
        <c:spPr>
          <a:ln w="9525">
            <a:noFill/>
          </a:ln>
        </c:spPr>
        <c:crossAx val="57654189"/>
        <c:crosses val="autoZero"/>
        <c:crossBetween val="between"/>
      </c:valAx>
    </c:plotArea>
    <c:plotVisOnly val="1"/>
    <c:dispBlanksAs val="gap"/>
    <c:showDLblsOverMax val="0"/>
  </c:chart>
  <c:spPr>
    <a:noFill/>
    <a:ln w="9525">
      <a:noFill/>
    </a:ln>
  </c:spPr>
  <c:txPr>
    <a:bodyPr rot="0" vert="horz"/>
    <a:lstStyle/>
    <a:p>
      <a:pPr>
        <a:defRPr lang="en-US" sz="900" u="none" baseline="0">
          <a:latin typeface="Arial"/>
        </a:defRPr>
      </a:pPr>
      <a:endParaRPr lang="de-DE"/>
    </a:p>
  </c:txPr>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25000000000001"/>
          <c:y val="2.4500000000000001E-2"/>
          <c:w val="0.77249999999999996"/>
          <c:h val="0.82925000000000004"/>
        </c:manualLayout>
      </c:layout>
      <c:barChart>
        <c:barDir val="col"/>
        <c:grouping val="stacked"/>
        <c:varyColors val="0"/>
        <c:ser>
          <c:idx val="0"/>
          <c:order val="0"/>
          <c:tx>
            <c:strRef>
              <c:f>PREIS_EFH!$AI$77</c:f>
              <c:strCache>
                <c:ptCount val="1"/>
                <c:pt idx="0">
                  <c:v>EFH Neubau</c:v>
                </c:pt>
              </c:strCache>
            </c:strRef>
          </c:tx>
          <c:spPr>
            <a:noFill/>
            <a:ln w="9525">
              <a:noFill/>
            </a:ln>
          </c:spPr>
          <c:invertIfNegative val="0"/>
          <c:cat>
            <c:numRef>
              <c:f>PREIS_ETW!$AZ$72:$BE$72</c:f>
              <c:numCache>
                <c:formatCode>General</c:formatCode>
                <c:ptCount val="6"/>
              </c:numCache>
            </c:numRef>
          </c:cat>
          <c:val>
            <c:numRef>
              <c:f>(PREIS_EFH!$AP$79,PREIS_EFH!$AS$79)</c:f>
              <c:numCache>
                <c:formatCode>#,##0</c:formatCode>
                <c:ptCount val="2"/>
                <c:pt idx="0">
                  <c:v>409800</c:v>
                </c:pt>
                <c:pt idx="1">
                  <c:v>236400</c:v>
                </c:pt>
              </c:numCache>
            </c:numRef>
          </c:val>
          <c:extLst>
            <c:ext xmlns:c16="http://schemas.microsoft.com/office/drawing/2014/chart" uri="{C3380CC4-5D6E-409C-BE32-E72D297353CC}">
              <c16:uniqueId val="{00000000-F516-4CB3-B742-3E69379DBD3C}"/>
            </c:ext>
          </c:extLst>
        </c:ser>
        <c:ser>
          <c:idx val="1"/>
          <c:order val="1"/>
          <c:tx>
            <c:strRef>
              <c:f>PREIS_EFH!$AH$90</c:f>
              <c:strCache>
                <c:ptCount val="1"/>
                <c:pt idx="0">
                  <c:v>günstig</c:v>
                </c:pt>
              </c:strCache>
            </c:strRef>
          </c:tx>
          <c:spPr>
            <a:solidFill>
              <a:srgbClr val="E5E5E5"/>
            </a:solidFill>
            <a:ln w="9525" cap="flat" cmpd="sng">
              <a:solidFill>
                <a:srgbClr val="17375E"/>
              </a:solidFill>
            </a:ln>
          </c:spPr>
          <c:invertIfNegative val="0"/>
          <c:dPt>
            <c:idx val="1"/>
            <c:invertIfNegative val="0"/>
            <c:bubble3D val="0"/>
            <c:extLst>
              <c:ext xmlns:c16="http://schemas.microsoft.com/office/drawing/2014/chart" uri="{C3380CC4-5D6E-409C-BE32-E72D297353CC}">
                <c16:uniqueId val="{00000002-F516-4CB3-B742-3E69379DBD3C}"/>
              </c:ext>
            </c:extLst>
          </c:dPt>
          <c:dPt>
            <c:idx val="4"/>
            <c:invertIfNegative val="0"/>
            <c:bubble3D val="0"/>
            <c:extLst>
              <c:ext xmlns:c16="http://schemas.microsoft.com/office/drawing/2014/chart" uri="{C3380CC4-5D6E-409C-BE32-E72D297353CC}">
                <c16:uniqueId val="{00000004-F516-4CB3-B742-3E69379DBD3C}"/>
              </c:ext>
            </c:extLst>
          </c:dPt>
          <c:cat>
            <c:numRef>
              <c:f>PREIS_ETW!$AZ$72:$BE$72</c:f>
              <c:numCache>
                <c:formatCode>General</c:formatCode>
                <c:ptCount val="6"/>
              </c:numCache>
            </c:numRef>
          </c:cat>
          <c:val>
            <c:numRef>
              <c:f>(PREIS_EFH!$AP$85,PREIS_EFH!$AS$85)</c:f>
              <c:numCache>
                <c:formatCode>#,##0</c:formatCode>
                <c:ptCount val="2"/>
                <c:pt idx="0">
                  <c:v>163920</c:v>
                </c:pt>
                <c:pt idx="1">
                  <c:v>212760</c:v>
                </c:pt>
              </c:numCache>
            </c:numRef>
          </c:val>
          <c:extLst>
            <c:ext xmlns:c16="http://schemas.microsoft.com/office/drawing/2014/chart" uri="{C3380CC4-5D6E-409C-BE32-E72D297353CC}">
              <c16:uniqueId val="{00000005-F516-4CB3-B742-3E69379DBD3C}"/>
            </c:ext>
          </c:extLst>
        </c:ser>
        <c:ser>
          <c:idx val="2"/>
          <c:order val="2"/>
          <c:tx>
            <c:strRef>
              <c:f>PREIS_EFH!$AH$91</c:f>
              <c:strCache>
                <c:ptCount val="1"/>
                <c:pt idx="0">
                  <c:v>unterdurchschnittlich</c:v>
                </c:pt>
              </c:strCache>
            </c:strRef>
          </c:tx>
          <c:spPr>
            <a:solidFill>
              <a:srgbClr val="820000"/>
            </a:solidFill>
            <a:ln w="9525" cap="flat" cmpd="sng">
              <a:solidFill>
                <a:schemeClr val="tx2">
                  <a:lumMod val="75000"/>
                </a:schemeClr>
              </a:solidFill>
            </a:ln>
          </c:spPr>
          <c:invertIfNegative val="0"/>
          <c:dPt>
            <c:idx val="0"/>
            <c:invertIfNegative val="0"/>
            <c:bubble3D val="0"/>
            <c:extLst>
              <c:ext xmlns:c16="http://schemas.microsoft.com/office/drawing/2014/chart" uri="{C3380CC4-5D6E-409C-BE32-E72D297353CC}">
                <c16:uniqueId val="{00000007-F516-4CB3-B742-3E69379DBD3C}"/>
              </c:ext>
            </c:extLst>
          </c:dPt>
          <c:dPt>
            <c:idx val="1"/>
            <c:invertIfNegative val="0"/>
            <c:bubble3D val="0"/>
            <c:extLst>
              <c:ext xmlns:c16="http://schemas.microsoft.com/office/drawing/2014/chart" uri="{C3380CC4-5D6E-409C-BE32-E72D297353CC}">
                <c16:uniqueId val="{00000009-F516-4CB3-B742-3E69379DBD3C}"/>
              </c:ext>
            </c:extLst>
          </c:dPt>
          <c:dPt>
            <c:idx val="4"/>
            <c:invertIfNegative val="0"/>
            <c:bubble3D val="0"/>
            <c:extLst>
              <c:ext xmlns:c16="http://schemas.microsoft.com/office/drawing/2014/chart" uri="{C3380CC4-5D6E-409C-BE32-E72D297353CC}">
                <c16:uniqueId val="{0000000B-F516-4CB3-B742-3E69379DBD3C}"/>
              </c:ext>
            </c:extLst>
          </c:dPt>
          <c:cat>
            <c:numRef>
              <c:f>PREIS_ETW!$AZ$72:$BE$72</c:f>
              <c:numCache>
                <c:formatCode>General</c:formatCode>
                <c:ptCount val="6"/>
              </c:numCache>
            </c:numRef>
          </c:cat>
          <c:val>
            <c:numRef>
              <c:f>(PREIS_EFH!$AP$86,PREIS_EFH!$AS$86)</c:f>
              <c:numCache>
                <c:formatCode>#,##0</c:formatCode>
                <c:ptCount val="2"/>
                <c:pt idx="0">
                  <c:v>109280</c:v>
                </c:pt>
                <c:pt idx="1">
                  <c:v>141840</c:v>
                </c:pt>
              </c:numCache>
            </c:numRef>
          </c:val>
          <c:extLst>
            <c:ext xmlns:c16="http://schemas.microsoft.com/office/drawing/2014/chart" uri="{C3380CC4-5D6E-409C-BE32-E72D297353CC}">
              <c16:uniqueId val="{0000000C-F516-4CB3-B742-3E69379DBD3C}"/>
            </c:ext>
          </c:extLst>
        </c:ser>
        <c:ser>
          <c:idx val="3"/>
          <c:order val="3"/>
          <c:tx>
            <c:strRef>
              <c:f>PREIS_EFH!$AH$92</c:f>
              <c:strCache>
                <c:ptCount val="1"/>
                <c:pt idx="0">
                  <c:v>überdurchschnittlich</c:v>
                </c:pt>
              </c:strCache>
            </c:strRef>
          </c:tx>
          <c:spPr>
            <a:solidFill>
              <a:srgbClr val="FF0000"/>
            </a:solidFill>
            <a:ln w="9525" cap="flat" cmpd="sng">
              <a:solidFill>
                <a:schemeClr val="tx2">
                  <a:lumMod val="75000"/>
                </a:schemeClr>
              </a:solidFill>
            </a:ln>
          </c:spPr>
          <c:invertIfNegative val="0"/>
          <c:dPt>
            <c:idx val="1"/>
            <c:invertIfNegative val="0"/>
            <c:bubble3D val="0"/>
            <c:extLst>
              <c:ext xmlns:c16="http://schemas.microsoft.com/office/drawing/2014/chart" uri="{C3380CC4-5D6E-409C-BE32-E72D297353CC}">
                <c16:uniqueId val="{0000000E-F516-4CB3-B742-3E69379DBD3C}"/>
              </c:ext>
            </c:extLst>
          </c:dPt>
          <c:dPt>
            <c:idx val="4"/>
            <c:invertIfNegative val="0"/>
            <c:bubble3D val="0"/>
            <c:extLst>
              <c:ext xmlns:c16="http://schemas.microsoft.com/office/drawing/2014/chart" uri="{C3380CC4-5D6E-409C-BE32-E72D297353CC}">
                <c16:uniqueId val="{00000010-F516-4CB3-B742-3E69379DBD3C}"/>
              </c:ext>
            </c:extLst>
          </c:dPt>
          <c:cat>
            <c:numRef>
              <c:f>PREIS_ETW!$AZ$72:$BE$72</c:f>
              <c:numCache>
                <c:formatCode>General</c:formatCode>
                <c:ptCount val="6"/>
              </c:numCache>
            </c:numRef>
          </c:cat>
          <c:val>
            <c:numRef>
              <c:f>(PREIS_EFH!$AP$87,PREIS_EFH!$AS$87)</c:f>
              <c:numCache>
                <c:formatCode>#,##0</c:formatCode>
                <c:ptCount val="2"/>
                <c:pt idx="0">
                  <c:v>34150</c:v>
                </c:pt>
                <c:pt idx="1">
                  <c:v>29550</c:v>
                </c:pt>
              </c:numCache>
            </c:numRef>
          </c:val>
          <c:extLst>
            <c:ext xmlns:c16="http://schemas.microsoft.com/office/drawing/2014/chart" uri="{C3380CC4-5D6E-409C-BE32-E72D297353CC}">
              <c16:uniqueId val="{00000011-F516-4CB3-B742-3E69379DBD3C}"/>
            </c:ext>
          </c:extLst>
        </c:ser>
        <c:ser>
          <c:idx val="4"/>
          <c:order val="4"/>
          <c:tx>
            <c:strRef>
              <c:f>PREIS_EFH!$AH$93</c:f>
              <c:strCache>
                <c:ptCount val="1"/>
                <c:pt idx="0">
                  <c:v>teuer</c:v>
                </c:pt>
              </c:strCache>
            </c:strRef>
          </c:tx>
          <c:spPr>
            <a:solidFill>
              <a:srgbClr val="E5E5E5"/>
            </a:solidFill>
            <a:ln w="9525" cap="flat" cmpd="sng">
              <a:solidFill>
                <a:schemeClr val="tx2">
                  <a:lumMod val="75000"/>
                </a:schemeClr>
              </a:solidFill>
            </a:ln>
          </c:spPr>
          <c:invertIfNegative val="0"/>
          <c:dPt>
            <c:idx val="1"/>
            <c:invertIfNegative val="0"/>
            <c:bubble3D val="0"/>
            <c:extLst>
              <c:ext xmlns:c16="http://schemas.microsoft.com/office/drawing/2014/chart" uri="{C3380CC4-5D6E-409C-BE32-E72D297353CC}">
                <c16:uniqueId val="{00000013-F516-4CB3-B742-3E69379DBD3C}"/>
              </c:ext>
            </c:extLst>
          </c:dPt>
          <c:dPt>
            <c:idx val="4"/>
            <c:invertIfNegative val="0"/>
            <c:bubble3D val="0"/>
            <c:extLst>
              <c:ext xmlns:c16="http://schemas.microsoft.com/office/drawing/2014/chart" uri="{C3380CC4-5D6E-409C-BE32-E72D297353CC}">
                <c16:uniqueId val="{00000015-F516-4CB3-B742-3E69379DBD3C}"/>
              </c:ext>
            </c:extLst>
          </c:dPt>
          <c:cat>
            <c:numRef>
              <c:f>PREIS_ETW!$AZ$72:$BE$72</c:f>
              <c:numCache>
                <c:formatCode>General</c:formatCode>
                <c:ptCount val="6"/>
              </c:numCache>
            </c:numRef>
          </c:cat>
          <c:val>
            <c:numRef>
              <c:f>(PREIS_EFH!$AP$88,PREIS_EFH!$AS$88)</c:f>
              <c:numCache>
                <c:formatCode>#,##0</c:formatCode>
                <c:ptCount val="2"/>
                <c:pt idx="0">
                  <c:v>51225</c:v>
                </c:pt>
                <c:pt idx="1">
                  <c:v>44325</c:v>
                </c:pt>
              </c:numCache>
            </c:numRef>
          </c:val>
          <c:extLst>
            <c:ext xmlns:c16="http://schemas.microsoft.com/office/drawing/2014/chart" uri="{C3380CC4-5D6E-409C-BE32-E72D297353CC}">
              <c16:uniqueId val="{00000016-F516-4CB3-B742-3E69379DBD3C}"/>
            </c:ext>
          </c:extLst>
        </c:ser>
        <c:dLbls>
          <c:showLegendKey val="0"/>
          <c:showVal val="0"/>
          <c:showCatName val="0"/>
          <c:showSerName val="0"/>
          <c:showPercent val="0"/>
          <c:showBubbleSize val="0"/>
        </c:dLbls>
        <c:gapWidth val="190"/>
        <c:overlap val="100"/>
        <c:axId val="11932325"/>
        <c:axId val="17254683"/>
      </c:barChart>
      <c:lineChart>
        <c:grouping val="standard"/>
        <c:varyColors val="0"/>
        <c:ser>
          <c:idx val="5"/>
          <c:order val="5"/>
          <c:tx>
            <c:strRef>
              <c:f>PREIS_EFH!$AH$81</c:f>
              <c:strCache>
                <c:ptCount val="1"/>
                <c:pt idx="0">
                  <c:v>Median</c:v>
                </c:pt>
              </c:strCache>
            </c:strRef>
          </c:tx>
          <c:spPr>
            <a:ln w="28575">
              <a:noFill/>
            </a:ln>
          </c:spPr>
          <c:marker>
            <c:symbol val="dash"/>
            <c:size val="15"/>
            <c:spPr>
              <a:solidFill>
                <a:schemeClr val="tx1"/>
              </a:solidFill>
              <a:ln w="9525" cap="flat" cmpd="sng">
                <a:solidFill>
                  <a:schemeClr val="tx1"/>
                </a:solidFill>
              </a:ln>
            </c:spPr>
          </c:marker>
          <c:cat>
            <c:numRef>
              <c:f>PREIS_ETW!$BH$73:$BI$73</c:f>
              <c:numCache>
                <c:formatCode>General</c:formatCode>
                <c:ptCount val="2"/>
              </c:numCache>
            </c:numRef>
          </c:cat>
          <c:val>
            <c:numRef>
              <c:f>(PREIS_EFH!$AP$81,PREIS_EFH!$AS$81)</c:f>
              <c:numCache>
                <c:formatCode>#,##0</c:formatCode>
                <c:ptCount val="2"/>
                <c:pt idx="0">
                  <c:v>683000</c:v>
                </c:pt>
                <c:pt idx="1">
                  <c:v>591000</c:v>
                </c:pt>
              </c:numCache>
            </c:numRef>
          </c:val>
          <c:smooth val="0"/>
          <c:extLst>
            <c:ext xmlns:c16="http://schemas.microsoft.com/office/drawing/2014/chart" uri="{C3380CC4-5D6E-409C-BE32-E72D297353CC}">
              <c16:uniqueId val="{00000017-F516-4CB3-B742-3E69379DBD3C}"/>
            </c:ext>
          </c:extLst>
        </c:ser>
        <c:dLbls>
          <c:showLegendKey val="0"/>
          <c:showVal val="0"/>
          <c:showCatName val="0"/>
          <c:showSerName val="0"/>
          <c:showPercent val="0"/>
          <c:showBubbleSize val="0"/>
        </c:dLbls>
        <c:marker val="1"/>
        <c:smooth val="0"/>
        <c:axId val="11932325"/>
        <c:axId val="17254683"/>
      </c:lineChart>
      <c:catAx>
        <c:axId val="11932325"/>
        <c:scaling>
          <c:orientation val="minMax"/>
        </c:scaling>
        <c:delete val="0"/>
        <c:axPos val="b"/>
        <c:title>
          <c:tx>
            <c:strRef>
              <c:f>PREIS_EFH!$AH$94</c:f>
              <c:strCache>
                <c:ptCount val="1"/>
                <c:pt idx="0">
                  <c:v>EFH Neubau                    EFH Altbau*</c:v>
                </c:pt>
              </c:strCache>
            </c:strRef>
          </c:tx>
          <c:layout>
            <c:manualLayout>
              <c:xMode val="edge"/>
              <c:yMode val="edge"/>
              <c:x val="0.23425000000000001"/>
              <c:y val="0.88124999999999998"/>
            </c:manualLayout>
          </c:layout>
          <c:overlay val="0"/>
          <c:spPr>
            <a:noFill/>
            <a:ln>
              <a:noFill/>
            </a:ln>
          </c:spPr>
          <c:txPr>
            <a:bodyPr rot="0" vert="horz"/>
            <a:lstStyle/>
            <a:p>
              <a:pPr>
                <a:defRPr lang="en-US" sz="900" b="0" u="none" baseline="0">
                  <a:latin typeface="Arial"/>
                  <a:ea typeface="Arial"/>
                </a:defRPr>
              </a:pPr>
              <a:endParaRPr lang="de-DE"/>
            </a:p>
          </c:txPr>
        </c:title>
        <c:numFmt formatCode="General" sourceLinked="1"/>
        <c:majorTickMark val="none"/>
        <c:minorTickMark val="none"/>
        <c:tickLblPos val="nextTo"/>
        <c:spPr>
          <a:ln w="9525">
            <a:noFill/>
          </a:ln>
        </c:spPr>
        <c:crossAx val="17254683"/>
        <c:crosses val="autoZero"/>
        <c:auto val="1"/>
        <c:lblAlgn val="ctr"/>
        <c:lblOffset val="100"/>
        <c:noMultiLvlLbl val="1"/>
      </c:catAx>
      <c:valAx>
        <c:axId val="17254683"/>
        <c:scaling>
          <c:orientation val="minMax"/>
          <c:min val="0"/>
        </c:scaling>
        <c:delete val="0"/>
        <c:axPos val="l"/>
        <c:majorGridlines/>
        <c:numFmt formatCode="#,##0" sourceLinked="0"/>
        <c:majorTickMark val="none"/>
        <c:minorTickMark val="none"/>
        <c:tickLblPos val="nextTo"/>
        <c:spPr>
          <a:ln w="9525">
            <a:noFill/>
          </a:ln>
        </c:spPr>
        <c:crossAx val="11932325"/>
        <c:crosses val="autoZero"/>
        <c:crossBetween val="between"/>
      </c:valAx>
    </c:plotArea>
    <c:plotVisOnly val="1"/>
    <c:dispBlanksAs val="gap"/>
    <c:showDLblsOverMax val="0"/>
  </c:chart>
  <c:spPr>
    <a:noFill/>
    <a:ln w="9525">
      <a:noFill/>
    </a:ln>
  </c:spPr>
  <c:txPr>
    <a:bodyPr rot="0" vert="horz"/>
    <a:lstStyle/>
    <a:p>
      <a:pPr>
        <a:defRPr lang="en-US" sz="900" u="none" baseline="0">
          <a:latin typeface="Arial"/>
        </a:defRPr>
      </a:pPr>
      <a:endParaRPr lang="de-DE"/>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74999999999999"/>
          <c:y val="2.725E-2"/>
          <c:w val="0.76700000000000002"/>
          <c:h val="0.81699999999999995"/>
        </c:manualLayout>
      </c:layout>
      <c:barChart>
        <c:barDir val="col"/>
        <c:grouping val="stacked"/>
        <c:varyColors val="0"/>
        <c:ser>
          <c:idx val="0"/>
          <c:order val="0"/>
          <c:tx>
            <c:strRef>
              <c:f>PREIS_MWG!$AJ$63</c:f>
              <c:strCache>
                <c:ptCount val="1"/>
                <c:pt idx="0">
                  <c:v>MWG Neubau</c:v>
                </c:pt>
              </c:strCache>
            </c:strRef>
          </c:tx>
          <c:spPr>
            <a:noFill/>
            <a:ln w="9525">
              <a:noFill/>
            </a:ln>
          </c:spPr>
          <c:invertIfNegative val="0"/>
          <c:cat>
            <c:numRef>
              <c:f>PREIS_MWG!$AY$72:$BE$72</c:f>
              <c:numCache>
                <c:formatCode>General</c:formatCode>
                <c:ptCount val="7"/>
              </c:numCache>
            </c:numRef>
          </c:cat>
          <c:val>
            <c:numRef>
              <c:f>(PREIS_MWG!$AJ$65,PREIS_MWG!$AM$65)</c:f>
              <c:numCache>
                <c:formatCode>#,##0</c:formatCode>
                <c:ptCount val="2"/>
                <c:pt idx="0" formatCode="#,##0.0">
                  <c:v>9.1708333333333343</c:v>
                </c:pt>
                <c:pt idx="1">
                  <c:v>8.0000000000000036</c:v>
                </c:pt>
              </c:numCache>
            </c:numRef>
          </c:val>
          <c:extLst>
            <c:ext xmlns:c16="http://schemas.microsoft.com/office/drawing/2014/chart" uri="{C3380CC4-5D6E-409C-BE32-E72D297353CC}">
              <c16:uniqueId val="{00000000-2D28-43F4-A72A-D714008B6CE1}"/>
            </c:ext>
          </c:extLst>
        </c:ser>
        <c:ser>
          <c:idx val="1"/>
          <c:order val="1"/>
          <c:tx>
            <c:strRef>
              <c:f>PREIS_MWG!$AH$76</c:f>
              <c:strCache>
                <c:ptCount val="1"/>
                <c:pt idx="0">
                  <c:v>günstig</c:v>
                </c:pt>
              </c:strCache>
            </c:strRef>
          </c:tx>
          <c:spPr>
            <a:solidFill>
              <a:srgbClr val="E5E5E5"/>
            </a:solidFill>
            <a:ln w="9525" cap="flat" cmpd="sng">
              <a:solidFill>
                <a:srgbClr val="17375E"/>
              </a:solidFill>
            </a:ln>
          </c:spPr>
          <c:invertIfNegative val="0"/>
          <c:dPt>
            <c:idx val="1"/>
            <c:invertIfNegative val="0"/>
            <c:bubble3D val="0"/>
            <c:extLst>
              <c:ext xmlns:c16="http://schemas.microsoft.com/office/drawing/2014/chart" uri="{C3380CC4-5D6E-409C-BE32-E72D297353CC}">
                <c16:uniqueId val="{00000002-2D28-43F4-A72A-D714008B6CE1}"/>
              </c:ext>
            </c:extLst>
          </c:dPt>
          <c:dPt>
            <c:idx val="4"/>
            <c:invertIfNegative val="0"/>
            <c:bubble3D val="0"/>
            <c:extLst>
              <c:ext xmlns:c16="http://schemas.microsoft.com/office/drawing/2014/chart" uri="{C3380CC4-5D6E-409C-BE32-E72D297353CC}">
                <c16:uniqueId val="{00000004-2D28-43F4-A72A-D714008B6CE1}"/>
              </c:ext>
            </c:extLst>
          </c:dPt>
          <c:cat>
            <c:numRef>
              <c:f>PREIS_MWG!$AY$72:$BE$72</c:f>
              <c:numCache>
                <c:formatCode>General</c:formatCode>
                <c:ptCount val="7"/>
              </c:numCache>
            </c:numRef>
          </c:cat>
          <c:val>
            <c:numRef>
              <c:f>(PREIS_MWG!$AJ$71,PREIS_MWG!$AM$71)</c:f>
              <c:numCache>
                <c:formatCode>#,##0</c:formatCode>
                <c:ptCount val="2"/>
                <c:pt idx="0">
                  <c:v>1.5975000000000001</c:v>
                </c:pt>
                <c:pt idx="1">
                  <c:v>1.1999999999999975</c:v>
                </c:pt>
              </c:numCache>
            </c:numRef>
          </c:val>
          <c:extLst>
            <c:ext xmlns:c16="http://schemas.microsoft.com/office/drawing/2014/chart" uri="{C3380CC4-5D6E-409C-BE32-E72D297353CC}">
              <c16:uniqueId val="{00000005-2D28-43F4-A72A-D714008B6CE1}"/>
            </c:ext>
          </c:extLst>
        </c:ser>
        <c:ser>
          <c:idx val="2"/>
          <c:order val="2"/>
          <c:tx>
            <c:strRef>
              <c:f>PREIS_MWG!$AH$77</c:f>
              <c:strCache>
                <c:ptCount val="1"/>
                <c:pt idx="0">
                  <c:v>unterdurchschnittlich</c:v>
                </c:pt>
              </c:strCache>
            </c:strRef>
          </c:tx>
          <c:spPr>
            <a:solidFill>
              <a:srgbClr val="820000"/>
            </a:solidFill>
            <a:ln w="9525" cap="flat" cmpd="sng">
              <a:solidFill>
                <a:schemeClr val="tx2">
                  <a:lumMod val="75000"/>
                </a:schemeClr>
              </a:solidFill>
            </a:ln>
          </c:spPr>
          <c:invertIfNegative val="0"/>
          <c:dPt>
            <c:idx val="0"/>
            <c:invertIfNegative val="0"/>
            <c:bubble3D val="0"/>
            <c:extLst>
              <c:ext xmlns:c16="http://schemas.microsoft.com/office/drawing/2014/chart" uri="{C3380CC4-5D6E-409C-BE32-E72D297353CC}">
                <c16:uniqueId val="{00000007-2D28-43F4-A72A-D714008B6CE1}"/>
              </c:ext>
            </c:extLst>
          </c:dPt>
          <c:dPt>
            <c:idx val="1"/>
            <c:invertIfNegative val="0"/>
            <c:bubble3D val="0"/>
            <c:extLst>
              <c:ext xmlns:c16="http://schemas.microsoft.com/office/drawing/2014/chart" uri="{C3380CC4-5D6E-409C-BE32-E72D297353CC}">
                <c16:uniqueId val="{00000009-2D28-43F4-A72A-D714008B6CE1}"/>
              </c:ext>
            </c:extLst>
          </c:dPt>
          <c:dPt>
            <c:idx val="3"/>
            <c:invertIfNegative val="0"/>
            <c:bubble3D val="0"/>
            <c:extLst>
              <c:ext xmlns:c16="http://schemas.microsoft.com/office/drawing/2014/chart" uri="{C3380CC4-5D6E-409C-BE32-E72D297353CC}">
                <c16:uniqueId val="{0000000B-2D28-43F4-A72A-D714008B6CE1}"/>
              </c:ext>
            </c:extLst>
          </c:dPt>
          <c:dPt>
            <c:idx val="4"/>
            <c:invertIfNegative val="0"/>
            <c:bubble3D val="0"/>
            <c:extLst>
              <c:ext xmlns:c16="http://schemas.microsoft.com/office/drawing/2014/chart" uri="{C3380CC4-5D6E-409C-BE32-E72D297353CC}">
                <c16:uniqueId val="{0000000D-2D28-43F4-A72A-D714008B6CE1}"/>
              </c:ext>
            </c:extLst>
          </c:dPt>
          <c:cat>
            <c:numRef>
              <c:f>PREIS_MWG!$AY$72:$BE$72</c:f>
              <c:numCache>
                <c:formatCode>General</c:formatCode>
                <c:ptCount val="7"/>
              </c:numCache>
            </c:numRef>
          </c:cat>
          <c:val>
            <c:numRef>
              <c:f>(PREIS_MWG!$AJ$72,PREIS_MWG!$AM$72)</c:f>
              <c:numCache>
                <c:formatCode>#,##0</c:formatCode>
                <c:ptCount val="2"/>
                <c:pt idx="0">
                  <c:v>1.0649999999999995</c:v>
                </c:pt>
                <c:pt idx="1">
                  <c:v>0.79999999999999893</c:v>
                </c:pt>
              </c:numCache>
            </c:numRef>
          </c:val>
          <c:extLst>
            <c:ext xmlns:c16="http://schemas.microsoft.com/office/drawing/2014/chart" uri="{C3380CC4-5D6E-409C-BE32-E72D297353CC}">
              <c16:uniqueId val="{0000000E-2D28-43F4-A72A-D714008B6CE1}"/>
            </c:ext>
          </c:extLst>
        </c:ser>
        <c:ser>
          <c:idx val="3"/>
          <c:order val="3"/>
          <c:tx>
            <c:strRef>
              <c:f>PREIS_MWG!$AH$78</c:f>
              <c:strCache>
                <c:ptCount val="1"/>
                <c:pt idx="0">
                  <c:v>überdurchschnittlich</c:v>
                </c:pt>
              </c:strCache>
            </c:strRef>
          </c:tx>
          <c:spPr>
            <a:solidFill>
              <a:srgbClr val="FF0000"/>
            </a:solidFill>
            <a:ln w="9525" cap="flat" cmpd="sng">
              <a:solidFill>
                <a:schemeClr val="tx2">
                  <a:lumMod val="75000"/>
                </a:schemeClr>
              </a:solidFill>
            </a:ln>
          </c:spPr>
          <c:invertIfNegative val="0"/>
          <c:dPt>
            <c:idx val="0"/>
            <c:invertIfNegative val="0"/>
            <c:bubble3D val="0"/>
            <c:extLst>
              <c:ext xmlns:c16="http://schemas.microsoft.com/office/drawing/2014/chart" uri="{C3380CC4-5D6E-409C-BE32-E72D297353CC}">
                <c16:uniqueId val="{00000010-2D28-43F4-A72A-D714008B6CE1}"/>
              </c:ext>
            </c:extLst>
          </c:dPt>
          <c:dPt>
            <c:idx val="1"/>
            <c:invertIfNegative val="0"/>
            <c:bubble3D val="0"/>
            <c:extLst>
              <c:ext xmlns:c16="http://schemas.microsoft.com/office/drawing/2014/chart" uri="{C3380CC4-5D6E-409C-BE32-E72D297353CC}">
                <c16:uniqueId val="{00000012-2D28-43F4-A72A-D714008B6CE1}"/>
              </c:ext>
            </c:extLst>
          </c:dPt>
          <c:dPt>
            <c:idx val="3"/>
            <c:invertIfNegative val="0"/>
            <c:bubble3D val="0"/>
            <c:extLst>
              <c:ext xmlns:c16="http://schemas.microsoft.com/office/drawing/2014/chart" uri="{C3380CC4-5D6E-409C-BE32-E72D297353CC}">
                <c16:uniqueId val="{00000014-2D28-43F4-A72A-D714008B6CE1}"/>
              </c:ext>
            </c:extLst>
          </c:dPt>
          <c:dPt>
            <c:idx val="4"/>
            <c:invertIfNegative val="0"/>
            <c:bubble3D val="0"/>
            <c:extLst>
              <c:ext xmlns:c16="http://schemas.microsoft.com/office/drawing/2014/chart" uri="{C3380CC4-5D6E-409C-BE32-E72D297353CC}">
                <c16:uniqueId val="{00000016-2D28-43F4-A72A-D714008B6CE1}"/>
              </c:ext>
            </c:extLst>
          </c:dPt>
          <c:cat>
            <c:numRef>
              <c:f>PREIS_MWG!$AY$72:$BE$72</c:f>
              <c:numCache>
                <c:formatCode>General</c:formatCode>
                <c:ptCount val="7"/>
              </c:numCache>
            </c:numRef>
          </c:cat>
          <c:val>
            <c:numRef>
              <c:f>(PREIS_MWG!$AJ$73,PREIS_MWG!$AM$73)</c:f>
              <c:numCache>
                <c:formatCode>#,##0</c:formatCode>
                <c:ptCount val="2"/>
                <c:pt idx="0">
                  <c:v>0.82833333333333492</c:v>
                </c:pt>
                <c:pt idx="1">
                  <c:v>1.3999999999999986</c:v>
                </c:pt>
              </c:numCache>
            </c:numRef>
          </c:val>
          <c:extLst>
            <c:ext xmlns:c16="http://schemas.microsoft.com/office/drawing/2014/chart" uri="{C3380CC4-5D6E-409C-BE32-E72D297353CC}">
              <c16:uniqueId val="{00000017-2D28-43F4-A72A-D714008B6CE1}"/>
            </c:ext>
          </c:extLst>
        </c:ser>
        <c:ser>
          <c:idx val="4"/>
          <c:order val="4"/>
          <c:tx>
            <c:strRef>
              <c:f>PREIS_MWG!$AH$79</c:f>
              <c:strCache>
                <c:ptCount val="1"/>
                <c:pt idx="0">
                  <c:v>teuer</c:v>
                </c:pt>
              </c:strCache>
            </c:strRef>
          </c:tx>
          <c:spPr>
            <a:solidFill>
              <a:srgbClr val="E5E5E5"/>
            </a:solidFill>
            <a:ln w="9525" cap="flat" cmpd="sng">
              <a:solidFill>
                <a:schemeClr val="tx2">
                  <a:lumMod val="75000"/>
                </a:schemeClr>
              </a:solidFill>
            </a:ln>
          </c:spPr>
          <c:invertIfNegative val="0"/>
          <c:dPt>
            <c:idx val="1"/>
            <c:invertIfNegative val="0"/>
            <c:bubble3D val="0"/>
            <c:extLst>
              <c:ext xmlns:c16="http://schemas.microsoft.com/office/drawing/2014/chart" uri="{C3380CC4-5D6E-409C-BE32-E72D297353CC}">
                <c16:uniqueId val="{00000019-2D28-43F4-A72A-D714008B6CE1}"/>
              </c:ext>
            </c:extLst>
          </c:dPt>
          <c:dPt>
            <c:idx val="4"/>
            <c:invertIfNegative val="0"/>
            <c:bubble3D val="0"/>
            <c:extLst>
              <c:ext xmlns:c16="http://schemas.microsoft.com/office/drawing/2014/chart" uri="{C3380CC4-5D6E-409C-BE32-E72D297353CC}">
                <c16:uniqueId val="{0000001B-2D28-43F4-A72A-D714008B6CE1}"/>
              </c:ext>
            </c:extLst>
          </c:dPt>
          <c:cat>
            <c:numRef>
              <c:f>PREIS_MWG!$AY$72:$BE$72</c:f>
              <c:numCache>
                <c:formatCode>General</c:formatCode>
                <c:ptCount val="7"/>
              </c:numCache>
            </c:numRef>
          </c:cat>
          <c:val>
            <c:numRef>
              <c:f>(PREIS_MWG!$AJ$74,PREIS_MWG!$AM$74)</c:f>
              <c:numCache>
                <c:formatCode>#,##0</c:formatCode>
                <c:ptCount val="2"/>
                <c:pt idx="0">
                  <c:v>1.2425000000000033</c:v>
                </c:pt>
                <c:pt idx="1">
                  <c:v>4.1249999999999964</c:v>
                </c:pt>
              </c:numCache>
            </c:numRef>
          </c:val>
          <c:extLst>
            <c:ext xmlns:c16="http://schemas.microsoft.com/office/drawing/2014/chart" uri="{C3380CC4-5D6E-409C-BE32-E72D297353CC}">
              <c16:uniqueId val="{0000001C-2D28-43F4-A72A-D714008B6CE1}"/>
            </c:ext>
          </c:extLst>
        </c:ser>
        <c:dLbls>
          <c:showLegendKey val="0"/>
          <c:showVal val="0"/>
          <c:showCatName val="0"/>
          <c:showSerName val="0"/>
          <c:showPercent val="0"/>
          <c:showBubbleSize val="0"/>
        </c:dLbls>
        <c:gapWidth val="200"/>
        <c:overlap val="100"/>
        <c:axId val="33653421"/>
        <c:axId val="11683755"/>
      </c:barChart>
      <c:lineChart>
        <c:grouping val="standard"/>
        <c:varyColors val="0"/>
        <c:ser>
          <c:idx val="5"/>
          <c:order val="5"/>
          <c:tx>
            <c:strRef>
              <c:f>PREIS_MWG!$AH$67</c:f>
              <c:strCache>
                <c:ptCount val="1"/>
                <c:pt idx="0">
                  <c:v>Median</c:v>
                </c:pt>
              </c:strCache>
            </c:strRef>
          </c:tx>
          <c:spPr>
            <a:ln w="28575">
              <a:noFill/>
            </a:ln>
          </c:spPr>
          <c:marker>
            <c:symbol val="dash"/>
            <c:size val="15"/>
            <c:spPr>
              <a:solidFill>
                <a:schemeClr val="tx1"/>
              </a:solidFill>
              <a:ln w="9525" cap="flat" cmpd="sng">
                <a:solidFill>
                  <a:schemeClr val="tx1"/>
                </a:solidFill>
              </a:ln>
            </c:spPr>
          </c:marker>
          <c:cat>
            <c:numRef>
              <c:f>PREIS_ETW!$BH$73:$BI$73</c:f>
              <c:numCache>
                <c:formatCode>General</c:formatCode>
                <c:ptCount val="2"/>
              </c:numCache>
            </c:numRef>
          </c:cat>
          <c:val>
            <c:numRef>
              <c:f>(PREIS_MWG!$AJ$67,PREIS_MWG!$AM$67)</c:f>
              <c:numCache>
                <c:formatCode>#,##0</c:formatCode>
                <c:ptCount val="2"/>
                <c:pt idx="0" formatCode="#,##0.0">
                  <c:v>11.833333333333334</c:v>
                </c:pt>
                <c:pt idx="1">
                  <c:v>10</c:v>
                </c:pt>
              </c:numCache>
            </c:numRef>
          </c:val>
          <c:smooth val="0"/>
          <c:extLst>
            <c:ext xmlns:c16="http://schemas.microsoft.com/office/drawing/2014/chart" uri="{C3380CC4-5D6E-409C-BE32-E72D297353CC}">
              <c16:uniqueId val="{0000001D-2D28-43F4-A72A-D714008B6CE1}"/>
            </c:ext>
          </c:extLst>
        </c:ser>
        <c:dLbls>
          <c:showLegendKey val="0"/>
          <c:showVal val="0"/>
          <c:showCatName val="0"/>
          <c:showSerName val="0"/>
          <c:showPercent val="0"/>
          <c:showBubbleSize val="0"/>
        </c:dLbls>
        <c:marker val="1"/>
        <c:smooth val="0"/>
        <c:axId val="33653421"/>
        <c:axId val="11683755"/>
      </c:lineChart>
      <c:catAx>
        <c:axId val="33653421"/>
        <c:scaling>
          <c:orientation val="minMax"/>
        </c:scaling>
        <c:delete val="0"/>
        <c:axPos val="b"/>
        <c:title>
          <c:tx>
            <c:strRef>
              <c:f>PREIS_MWG!$AH$80</c:f>
              <c:strCache>
                <c:ptCount val="1"/>
                <c:pt idx="0">
                  <c:v>MWG Neubau                    MWG Altbau*</c:v>
                </c:pt>
              </c:strCache>
            </c:strRef>
          </c:tx>
          <c:overlay val="0"/>
          <c:spPr>
            <a:noFill/>
            <a:ln>
              <a:noFill/>
            </a:ln>
          </c:spPr>
          <c:txPr>
            <a:bodyPr rot="0" vert="horz"/>
            <a:lstStyle/>
            <a:p>
              <a:pPr>
                <a:defRPr lang="en-US" sz="900" b="0" u="none" baseline="0">
                  <a:latin typeface="Arial"/>
                  <a:ea typeface="Arial"/>
                </a:defRPr>
              </a:pPr>
              <a:endParaRPr lang="de-DE"/>
            </a:p>
          </c:txPr>
        </c:title>
        <c:numFmt formatCode="General" sourceLinked="1"/>
        <c:majorTickMark val="none"/>
        <c:minorTickMark val="none"/>
        <c:tickLblPos val="nextTo"/>
        <c:spPr>
          <a:ln w="9525">
            <a:noFill/>
          </a:ln>
        </c:spPr>
        <c:crossAx val="11683755"/>
        <c:crosses val="autoZero"/>
        <c:auto val="1"/>
        <c:lblAlgn val="ctr"/>
        <c:lblOffset val="100"/>
        <c:noMultiLvlLbl val="1"/>
      </c:catAx>
      <c:valAx>
        <c:axId val="11683755"/>
        <c:scaling>
          <c:orientation val="minMax"/>
          <c:min val="0"/>
        </c:scaling>
        <c:delete val="0"/>
        <c:axPos val="l"/>
        <c:majorGridlines/>
        <c:numFmt formatCode="#,##0" sourceLinked="0"/>
        <c:majorTickMark val="none"/>
        <c:minorTickMark val="none"/>
        <c:tickLblPos val="nextTo"/>
        <c:spPr>
          <a:ln w="9525">
            <a:noFill/>
          </a:ln>
        </c:spPr>
        <c:crossAx val="33653421"/>
        <c:crosses val="autoZero"/>
        <c:crossBetween val="between"/>
      </c:valAx>
    </c:plotArea>
    <c:plotVisOnly val="1"/>
    <c:dispBlanksAs val="gap"/>
    <c:showDLblsOverMax val="0"/>
  </c:chart>
  <c:spPr>
    <a:noFill/>
    <a:ln w="9525">
      <a:noFill/>
    </a:ln>
  </c:spPr>
  <c:txPr>
    <a:bodyPr rot="0" vert="horz"/>
    <a:lstStyle/>
    <a:p>
      <a:pPr>
        <a:defRPr lang="en-US" sz="900" u="none" baseline="0">
          <a:latin typeface="Arial"/>
        </a:defRPr>
      </a:pPr>
      <a:endParaRPr lang="de-DE"/>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674999999999999"/>
          <c:y val="2.4500000000000001E-2"/>
          <c:w val="0.78849999999999998"/>
          <c:h val="0.81950000000000001"/>
        </c:manualLayout>
      </c:layout>
      <c:barChart>
        <c:barDir val="col"/>
        <c:grouping val="stacked"/>
        <c:varyColors val="0"/>
        <c:ser>
          <c:idx val="0"/>
          <c:order val="0"/>
          <c:tx>
            <c:strRef>
              <c:f>PREIS_MWG!$AJ$63</c:f>
              <c:strCache>
                <c:ptCount val="1"/>
                <c:pt idx="0">
                  <c:v>MWG Neubau</c:v>
                </c:pt>
              </c:strCache>
            </c:strRef>
          </c:tx>
          <c:spPr>
            <a:noFill/>
            <a:ln w="9525">
              <a:noFill/>
            </a:ln>
          </c:spPr>
          <c:invertIfNegative val="0"/>
          <c:cat>
            <c:numRef>
              <c:f>PREIS_MWG!$AZ$72:$BE$72</c:f>
              <c:numCache>
                <c:formatCode>General</c:formatCode>
                <c:ptCount val="6"/>
              </c:numCache>
            </c:numRef>
          </c:cat>
          <c:val>
            <c:numRef>
              <c:f>(PREIS_MWG!$AP$65,PREIS_MWG!$AS$65)</c:f>
              <c:numCache>
                <c:formatCode>#,##0</c:formatCode>
                <c:ptCount val="2"/>
                <c:pt idx="0">
                  <c:v>942.5</c:v>
                </c:pt>
                <c:pt idx="1">
                  <c:v>400</c:v>
                </c:pt>
              </c:numCache>
            </c:numRef>
          </c:val>
          <c:extLst>
            <c:ext xmlns:c16="http://schemas.microsoft.com/office/drawing/2014/chart" uri="{C3380CC4-5D6E-409C-BE32-E72D297353CC}">
              <c16:uniqueId val="{00000000-56C8-4D5D-BDC5-B7F170A9308A}"/>
            </c:ext>
          </c:extLst>
        </c:ser>
        <c:ser>
          <c:idx val="1"/>
          <c:order val="1"/>
          <c:tx>
            <c:strRef>
              <c:f>PREIS_MWG!$AH$76</c:f>
              <c:strCache>
                <c:ptCount val="1"/>
                <c:pt idx="0">
                  <c:v>günstig</c:v>
                </c:pt>
              </c:strCache>
            </c:strRef>
          </c:tx>
          <c:spPr>
            <a:solidFill>
              <a:srgbClr val="E5E5E5"/>
            </a:solidFill>
            <a:ln w="9525" cap="flat" cmpd="sng">
              <a:solidFill>
                <a:srgbClr val="17375E"/>
              </a:solidFill>
            </a:ln>
          </c:spPr>
          <c:invertIfNegative val="0"/>
          <c:dPt>
            <c:idx val="1"/>
            <c:invertIfNegative val="0"/>
            <c:bubble3D val="0"/>
            <c:extLst>
              <c:ext xmlns:c16="http://schemas.microsoft.com/office/drawing/2014/chart" uri="{C3380CC4-5D6E-409C-BE32-E72D297353CC}">
                <c16:uniqueId val="{00000002-56C8-4D5D-BDC5-B7F170A9308A}"/>
              </c:ext>
            </c:extLst>
          </c:dPt>
          <c:dPt>
            <c:idx val="4"/>
            <c:invertIfNegative val="0"/>
            <c:bubble3D val="0"/>
            <c:extLst>
              <c:ext xmlns:c16="http://schemas.microsoft.com/office/drawing/2014/chart" uri="{C3380CC4-5D6E-409C-BE32-E72D297353CC}">
                <c16:uniqueId val="{00000004-56C8-4D5D-BDC5-B7F170A9308A}"/>
              </c:ext>
            </c:extLst>
          </c:dPt>
          <c:cat>
            <c:numRef>
              <c:f>PREIS_MWG!$AZ$72:$BE$72</c:f>
              <c:numCache>
                <c:formatCode>General</c:formatCode>
                <c:ptCount val="6"/>
              </c:numCache>
            </c:numRef>
          </c:cat>
          <c:val>
            <c:numRef>
              <c:f>(PREIS_MWG!$AP$71,PREIS_MWG!$AS$71)</c:f>
              <c:numCache>
                <c:formatCode>#,##0</c:formatCode>
                <c:ptCount val="2"/>
                <c:pt idx="0">
                  <c:v>214.5</c:v>
                </c:pt>
                <c:pt idx="1">
                  <c:v>360</c:v>
                </c:pt>
              </c:numCache>
            </c:numRef>
          </c:val>
          <c:extLst>
            <c:ext xmlns:c16="http://schemas.microsoft.com/office/drawing/2014/chart" uri="{C3380CC4-5D6E-409C-BE32-E72D297353CC}">
              <c16:uniqueId val="{00000005-56C8-4D5D-BDC5-B7F170A9308A}"/>
            </c:ext>
          </c:extLst>
        </c:ser>
        <c:ser>
          <c:idx val="2"/>
          <c:order val="2"/>
          <c:tx>
            <c:strRef>
              <c:f>PREIS_MWG!$AH$77</c:f>
              <c:strCache>
                <c:ptCount val="1"/>
                <c:pt idx="0">
                  <c:v>unterdurchschnittlich</c:v>
                </c:pt>
              </c:strCache>
            </c:strRef>
          </c:tx>
          <c:spPr>
            <a:solidFill>
              <a:srgbClr val="820000"/>
            </a:solidFill>
            <a:ln w="9525" cap="flat" cmpd="sng">
              <a:solidFill>
                <a:schemeClr val="tx2">
                  <a:lumMod val="75000"/>
                </a:schemeClr>
              </a:solidFill>
            </a:ln>
          </c:spPr>
          <c:invertIfNegative val="0"/>
          <c:dPt>
            <c:idx val="0"/>
            <c:invertIfNegative val="0"/>
            <c:bubble3D val="0"/>
            <c:extLst>
              <c:ext xmlns:c16="http://schemas.microsoft.com/office/drawing/2014/chart" uri="{C3380CC4-5D6E-409C-BE32-E72D297353CC}">
                <c16:uniqueId val="{00000007-56C8-4D5D-BDC5-B7F170A9308A}"/>
              </c:ext>
            </c:extLst>
          </c:dPt>
          <c:dPt>
            <c:idx val="1"/>
            <c:invertIfNegative val="0"/>
            <c:bubble3D val="0"/>
            <c:extLst>
              <c:ext xmlns:c16="http://schemas.microsoft.com/office/drawing/2014/chart" uri="{C3380CC4-5D6E-409C-BE32-E72D297353CC}">
                <c16:uniqueId val="{00000009-56C8-4D5D-BDC5-B7F170A9308A}"/>
              </c:ext>
            </c:extLst>
          </c:dPt>
          <c:dPt>
            <c:idx val="4"/>
            <c:invertIfNegative val="0"/>
            <c:bubble3D val="0"/>
            <c:extLst>
              <c:ext xmlns:c16="http://schemas.microsoft.com/office/drawing/2014/chart" uri="{C3380CC4-5D6E-409C-BE32-E72D297353CC}">
                <c16:uniqueId val="{0000000B-56C8-4D5D-BDC5-B7F170A9308A}"/>
              </c:ext>
            </c:extLst>
          </c:dPt>
          <c:cat>
            <c:numRef>
              <c:f>PREIS_MWG!$AZ$72:$BE$72</c:f>
              <c:numCache>
                <c:formatCode>General</c:formatCode>
                <c:ptCount val="6"/>
              </c:numCache>
            </c:numRef>
          </c:cat>
          <c:val>
            <c:numRef>
              <c:f>(PREIS_MWG!$AP$72,PREIS_MWG!$AS$72)</c:f>
              <c:numCache>
                <c:formatCode>#,##0</c:formatCode>
                <c:ptCount val="2"/>
                <c:pt idx="0">
                  <c:v>143</c:v>
                </c:pt>
                <c:pt idx="1">
                  <c:v>240</c:v>
                </c:pt>
              </c:numCache>
            </c:numRef>
          </c:val>
          <c:extLst>
            <c:ext xmlns:c16="http://schemas.microsoft.com/office/drawing/2014/chart" uri="{C3380CC4-5D6E-409C-BE32-E72D297353CC}">
              <c16:uniqueId val="{0000000C-56C8-4D5D-BDC5-B7F170A9308A}"/>
            </c:ext>
          </c:extLst>
        </c:ser>
        <c:ser>
          <c:idx val="3"/>
          <c:order val="3"/>
          <c:tx>
            <c:strRef>
              <c:f>PREIS_MWG!$AH$78</c:f>
              <c:strCache>
                <c:ptCount val="1"/>
                <c:pt idx="0">
                  <c:v>überdurchschnittlich</c:v>
                </c:pt>
              </c:strCache>
            </c:strRef>
          </c:tx>
          <c:spPr>
            <a:solidFill>
              <a:srgbClr val="FF0000"/>
            </a:solidFill>
            <a:ln w="9525" cap="flat" cmpd="sng">
              <a:solidFill>
                <a:schemeClr val="tx2">
                  <a:lumMod val="75000"/>
                </a:schemeClr>
              </a:solidFill>
            </a:ln>
          </c:spPr>
          <c:invertIfNegative val="0"/>
          <c:dPt>
            <c:idx val="1"/>
            <c:invertIfNegative val="0"/>
            <c:bubble3D val="0"/>
            <c:extLst>
              <c:ext xmlns:c16="http://schemas.microsoft.com/office/drawing/2014/chart" uri="{C3380CC4-5D6E-409C-BE32-E72D297353CC}">
                <c16:uniqueId val="{0000000E-56C8-4D5D-BDC5-B7F170A9308A}"/>
              </c:ext>
            </c:extLst>
          </c:dPt>
          <c:dPt>
            <c:idx val="4"/>
            <c:invertIfNegative val="0"/>
            <c:bubble3D val="0"/>
            <c:extLst>
              <c:ext xmlns:c16="http://schemas.microsoft.com/office/drawing/2014/chart" uri="{C3380CC4-5D6E-409C-BE32-E72D297353CC}">
                <c16:uniqueId val="{00000010-56C8-4D5D-BDC5-B7F170A9308A}"/>
              </c:ext>
            </c:extLst>
          </c:dPt>
          <c:cat>
            <c:numRef>
              <c:f>PREIS_MWG!$AZ$72:$BE$72</c:f>
              <c:numCache>
                <c:formatCode>General</c:formatCode>
                <c:ptCount val="6"/>
              </c:numCache>
            </c:numRef>
          </c:cat>
          <c:val>
            <c:numRef>
              <c:f>(PREIS_MWG!$AP$73,PREIS_MWG!$AS$73)</c:f>
              <c:numCache>
                <c:formatCode>#,##0</c:formatCode>
                <c:ptCount val="2"/>
                <c:pt idx="0">
                  <c:v>168.99999999999977</c:v>
                </c:pt>
                <c:pt idx="1">
                  <c:v>240</c:v>
                </c:pt>
              </c:numCache>
            </c:numRef>
          </c:val>
          <c:extLst>
            <c:ext xmlns:c16="http://schemas.microsoft.com/office/drawing/2014/chart" uri="{C3380CC4-5D6E-409C-BE32-E72D297353CC}">
              <c16:uniqueId val="{00000011-56C8-4D5D-BDC5-B7F170A9308A}"/>
            </c:ext>
          </c:extLst>
        </c:ser>
        <c:ser>
          <c:idx val="4"/>
          <c:order val="4"/>
          <c:tx>
            <c:strRef>
              <c:f>PREIS_MWG!$AH$79</c:f>
              <c:strCache>
                <c:ptCount val="1"/>
                <c:pt idx="0">
                  <c:v>teuer</c:v>
                </c:pt>
              </c:strCache>
            </c:strRef>
          </c:tx>
          <c:spPr>
            <a:solidFill>
              <a:srgbClr val="E5E5E5"/>
            </a:solidFill>
            <a:ln w="9525" cap="flat" cmpd="sng">
              <a:solidFill>
                <a:schemeClr val="tx2">
                  <a:lumMod val="75000"/>
                </a:schemeClr>
              </a:solidFill>
            </a:ln>
          </c:spPr>
          <c:invertIfNegative val="0"/>
          <c:dPt>
            <c:idx val="1"/>
            <c:invertIfNegative val="0"/>
            <c:bubble3D val="0"/>
            <c:extLst>
              <c:ext xmlns:c16="http://schemas.microsoft.com/office/drawing/2014/chart" uri="{C3380CC4-5D6E-409C-BE32-E72D297353CC}">
                <c16:uniqueId val="{00000013-56C8-4D5D-BDC5-B7F170A9308A}"/>
              </c:ext>
            </c:extLst>
          </c:dPt>
          <c:dPt>
            <c:idx val="4"/>
            <c:invertIfNegative val="0"/>
            <c:bubble3D val="0"/>
            <c:extLst>
              <c:ext xmlns:c16="http://schemas.microsoft.com/office/drawing/2014/chart" uri="{C3380CC4-5D6E-409C-BE32-E72D297353CC}">
                <c16:uniqueId val="{00000015-56C8-4D5D-BDC5-B7F170A9308A}"/>
              </c:ext>
            </c:extLst>
          </c:dPt>
          <c:cat>
            <c:numRef>
              <c:f>PREIS_MWG!$AZ$72:$BE$72</c:f>
              <c:numCache>
                <c:formatCode>General</c:formatCode>
                <c:ptCount val="6"/>
              </c:numCache>
            </c:numRef>
          </c:cat>
          <c:val>
            <c:numRef>
              <c:f>(PREIS_MWG!$AP$74,PREIS_MWG!$AS$74)</c:f>
              <c:numCache>
                <c:formatCode>#,##0</c:formatCode>
                <c:ptCount val="2"/>
                <c:pt idx="0">
                  <c:v>253.49999999999977</c:v>
                </c:pt>
                <c:pt idx="1">
                  <c:v>360</c:v>
                </c:pt>
              </c:numCache>
            </c:numRef>
          </c:val>
          <c:extLst>
            <c:ext xmlns:c16="http://schemas.microsoft.com/office/drawing/2014/chart" uri="{C3380CC4-5D6E-409C-BE32-E72D297353CC}">
              <c16:uniqueId val="{00000016-56C8-4D5D-BDC5-B7F170A9308A}"/>
            </c:ext>
          </c:extLst>
        </c:ser>
        <c:dLbls>
          <c:showLegendKey val="0"/>
          <c:showVal val="0"/>
          <c:showCatName val="0"/>
          <c:showSerName val="0"/>
          <c:showPercent val="0"/>
          <c:showBubbleSize val="0"/>
        </c:dLbls>
        <c:gapWidth val="200"/>
        <c:overlap val="100"/>
        <c:axId val="37875886"/>
        <c:axId val="62301911"/>
      </c:barChart>
      <c:lineChart>
        <c:grouping val="standard"/>
        <c:varyColors val="0"/>
        <c:ser>
          <c:idx val="5"/>
          <c:order val="5"/>
          <c:tx>
            <c:strRef>
              <c:f>PREIS_MWG!$AH$67</c:f>
              <c:strCache>
                <c:ptCount val="1"/>
                <c:pt idx="0">
                  <c:v>Median</c:v>
                </c:pt>
              </c:strCache>
            </c:strRef>
          </c:tx>
          <c:spPr>
            <a:ln w="28575">
              <a:noFill/>
            </a:ln>
          </c:spPr>
          <c:marker>
            <c:symbol val="dash"/>
            <c:size val="15"/>
            <c:spPr>
              <a:solidFill>
                <a:schemeClr val="tx1"/>
              </a:solidFill>
              <a:ln w="9525" cap="flat" cmpd="sng">
                <a:solidFill>
                  <a:schemeClr val="tx1"/>
                </a:solidFill>
              </a:ln>
            </c:spPr>
          </c:marker>
          <c:cat>
            <c:numRef>
              <c:f>PREIS_ETW!$BH$73:$BI$73</c:f>
              <c:numCache>
                <c:formatCode>General</c:formatCode>
                <c:ptCount val="2"/>
              </c:numCache>
            </c:numRef>
          </c:cat>
          <c:val>
            <c:numRef>
              <c:f>(PREIS_MWG!$AP$67,PREIS_MWG!$AS$67)</c:f>
              <c:numCache>
                <c:formatCode>#,##0</c:formatCode>
                <c:ptCount val="2"/>
                <c:pt idx="0">
                  <c:v>1300</c:v>
                </c:pt>
                <c:pt idx="1">
                  <c:v>1000</c:v>
                </c:pt>
              </c:numCache>
            </c:numRef>
          </c:val>
          <c:smooth val="0"/>
          <c:extLst>
            <c:ext xmlns:c16="http://schemas.microsoft.com/office/drawing/2014/chart" uri="{C3380CC4-5D6E-409C-BE32-E72D297353CC}">
              <c16:uniqueId val="{00000017-56C8-4D5D-BDC5-B7F170A9308A}"/>
            </c:ext>
          </c:extLst>
        </c:ser>
        <c:dLbls>
          <c:showLegendKey val="0"/>
          <c:showVal val="0"/>
          <c:showCatName val="0"/>
          <c:showSerName val="0"/>
          <c:showPercent val="0"/>
          <c:showBubbleSize val="0"/>
        </c:dLbls>
        <c:marker val="1"/>
        <c:smooth val="0"/>
        <c:axId val="37875886"/>
        <c:axId val="62301911"/>
      </c:lineChart>
      <c:catAx>
        <c:axId val="37875886"/>
        <c:scaling>
          <c:orientation val="minMax"/>
        </c:scaling>
        <c:delete val="0"/>
        <c:axPos val="b"/>
        <c:title>
          <c:tx>
            <c:strRef>
              <c:f>PREIS_MWG!$AH$80</c:f>
              <c:strCache>
                <c:ptCount val="1"/>
                <c:pt idx="0">
                  <c:v>MWG Neubau                    MWG Altbau*</c:v>
                </c:pt>
              </c:strCache>
            </c:strRef>
          </c:tx>
          <c:layout>
            <c:manualLayout>
              <c:xMode val="edge"/>
              <c:yMode val="edge"/>
              <c:x val="0.23774999999999999"/>
              <c:y val="0.86699999999999999"/>
            </c:manualLayout>
          </c:layout>
          <c:overlay val="0"/>
          <c:spPr>
            <a:noFill/>
            <a:ln>
              <a:noFill/>
            </a:ln>
          </c:spPr>
          <c:txPr>
            <a:bodyPr rot="0" vert="horz"/>
            <a:lstStyle/>
            <a:p>
              <a:pPr>
                <a:defRPr lang="en-US" sz="900" b="0" u="none" baseline="0">
                  <a:latin typeface="Arial"/>
                  <a:ea typeface="Arial"/>
                </a:defRPr>
              </a:pPr>
              <a:endParaRPr lang="de-DE"/>
            </a:p>
          </c:txPr>
        </c:title>
        <c:numFmt formatCode="General" sourceLinked="1"/>
        <c:majorTickMark val="none"/>
        <c:minorTickMark val="none"/>
        <c:tickLblPos val="nextTo"/>
        <c:spPr>
          <a:ln w="9525">
            <a:noFill/>
          </a:ln>
        </c:spPr>
        <c:crossAx val="62301911"/>
        <c:crosses val="autoZero"/>
        <c:auto val="1"/>
        <c:lblAlgn val="ctr"/>
        <c:lblOffset val="100"/>
        <c:noMultiLvlLbl val="1"/>
      </c:catAx>
      <c:valAx>
        <c:axId val="62301911"/>
        <c:scaling>
          <c:orientation val="minMax"/>
          <c:min val="0"/>
        </c:scaling>
        <c:delete val="0"/>
        <c:axPos val="l"/>
        <c:majorGridlines/>
        <c:numFmt formatCode="#,##0" sourceLinked="0"/>
        <c:majorTickMark val="none"/>
        <c:minorTickMark val="none"/>
        <c:tickLblPos val="nextTo"/>
        <c:spPr>
          <a:ln w="9525">
            <a:noFill/>
          </a:ln>
        </c:spPr>
        <c:crossAx val="37875886"/>
        <c:crosses val="autoZero"/>
        <c:crossBetween val="between"/>
      </c:valAx>
    </c:plotArea>
    <c:plotVisOnly val="1"/>
    <c:dispBlanksAs val="gap"/>
    <c:showDLblsOverMax val="0"/>
  </c:chart>
  <c:spPr>
    <a:noFill/>
    <a:ln w="9525">
      <a:noFill/>
    </a:ln>
  </c:spPr>
  <c:txPr>
    <a:bodyPr rot="0" vert="horz"/>
    <a:lstStyle/>
    <a:p>
      <a:pPr>
        <a:defRPr lang="en-US" sz="900" u="none" baseline="0">
          <a:latin typeface="Arial"/>
        </a:defRPr>
      </a:pPr>
      <a:endParaRPr lang="de-DE"/>
    </a:p>
  </c:txPr>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75"/>
          <c:y val="5.5500000000000001E-2"/>
          <c:w val="0.80425000000000002"/>
          <c:h val="0.71924999999999994"/>
        </c:manualLayout>
      </c:layout>
      <c:lineChart>
        <c:grouping val="standard"/>
        <c:varyColors val="0"/>
        <c:ser>
          <c:idx val="0"/>
          <c:order val="0"/>
          <c:tx>
            <c:strRef>
              <c:f>PROSP1!$AH$60</c:f>
              <c:strCache>
                <c:ptCount val="1"/>
                <c:pt idx="0">
                  <c:v>Kreis Städteregion Aachen</c:v>
                </c:pt>
              </c:strCache>
            </c:strRef>
          </c:tx>
          <c:spPr>
            <a:ln w="28575" cmpd="sng">
              <a:solidFill>
                <a:srgbClr val="0200DC"/>
              </a:solidFill>
            </a:ln>
          </c:spPr>
          <c:marker>
            <c:symbol val="none"/>
          </c:marker>
          <c:cat>
            <c:numRef>
              <c:f>PROSP1!$AI$59:$AX$59</c:f>
              <c:numCache>
                <c:formatCode>General</c:formatCode>
                <c:ptCount val="16"/>
                <c:pt idx="0">
                  <c:v>2016</c:v>
                </c:pt>
                <c:pt idx="5">
                  <c:v>2020</c:v>
                </c:pt>
                <c:pt idx="10">
                  <c:v>2025</c:v>
                </c:pt>
                <c:pt idx="15">
                  <c:v>2030</c:v>
                </c:pt>
              </c:numCache>
            </c:numRef>
          </c:cat>
          <c:val>
            <c:numRef>
              <c:f>PROSP1!$AI$60:$AX$60</c:f>
              <c:numCache>
                <c:formatCode>#,##0</c:formatCode>
                <c:ptCount val="16"/>
                <c:pt idx="0">
                  <c:v>100</c:v>
                </c:pt>
                <c:pt idx="1">
                  <c:v>#N/A</c:v>
                </c:pt>
                <c:pt idx="2">
                  <c:v>#N/A</c:v>
                </c:pt>
                <c:pt idx="3">
                  <c:v>#N/A</c:v>
                </c:pt>
                <c:pt idx="4">
                  <c:v>#N/A</c:v>
                </c:pt>
                <c:pt idx="5">
                  <c:v>101.56307941265217</c:v>
                </c:pt>
                <c:pt idx="6">
                  <c:v>#N/A</c:v>
                </c:pt>
                <c:pt idx="7">
                  <c:v>#N/A</c:v>
                </c:pt>
                <c:pt idx="8">
                  <c:v>#N/A</c:v>
                </c:pt>
                <c:pt idx="9">
                  <c:v>#N/A</c:v>
                </c:pt>
                <c:pt idx="10">
                  <c:v>101.95765197617033</c:v>
                </c:pt>
                <c:pt idx="11">
                  <c:v>#N/A</c:v>
                </c:pt>
                <c:pt idx="12">
                  <c:v>#N/A</c:v>
                </c:pt>
                <c:pt idx="13">
                  <c:v>#N/A</c:v>
                </c:pt>
                <c:pt idx="14">
                  <c:v>#N/A</c:v>
                </c:pt>
                <c:pt idx="15">
                  <c:v>102.35375745409773</c:v>
                </c:pt>
              </c:numCache>
            </c:numRef>
          </c:val>
          <c:smooth val="0"/>
          <c:extLst>
            <c:ext xmlns:c16="http://schemas.microsoft.com/office/drawing/2014/chart" uri="{C3380CC4-5D6E-409C-BE32-E72D297353CC}">
              <c16:uniqueId val="{00000000-D671-4575-B6F8-7ECF501C43ED}"/>
            </c:ext>
          </c:extLst>
        </c:ser>
        <c:ser>
          <c:idx val="1"/>
          <c:order val="1"/>
          <c:tx>
            <c:strRef>
              <c:f>PROSP1!$AH$61</c:f>
              <c:strCache>
                <c:ptCount val="1"/>
                <c:pt idx="0">
                  <c:v>Bundesland Nordrhein-Westfalen</c:v>
                </c:pt>
              </c:strCache>
            </c:strRef>
          </c:tx>
          <c:spPr>
            <a:ln w="28575" cmpd="sng">
              <a:solidFill>
                <a:srgbClr val="FF0000"/>
              </a:solidFill>
            </a:ln>
          </c:spPr>
          <c:marker>
            <c:symbol val="none"/>
          </c:marker>
          <c:cat>
            <c:numRef>
              <c:f>PROSP1!$AI$59:$AX$59</c:f>
              <c:numCache>
                <c:formatCode>General</c:formatCode>
                <c:ptCount val="16"/>
                <c:pt idx="0">
                  <c:v>2016</c:v>
                </c:pt>
                <c:pt idx="5">
                  <c:v>2020</c:v>
                </c:pt>
                <c:pt idx="10">
                  <c:v>2025</c:v>
                </c:pt>
                <c:pt idx="15">
                  <c:v>2030</c:v>
                </c:pt>
              </c:numCache>
            </c:numRef>
          </c:cat>
          <c:val>
            <c:numRef>
              <c:f>PROSP1!$AI$61:$AX$61</c:f>
              <c:numCache>
                <c:formatCode>#,##0</c:formatCode>
                <c:ptCount val="16"/>
                <c:pt idx="0">
                  <c:v>100</c:v>
                </c:pt>
                <c:pt idx="1">
                  <c:v>#N/A</c:v>
                </c:pt>
                <c:pt idx="2">
                  <c:v>#N/A</c:v>
                </c:pt>
                <c:pt idx="3">
                  <c:v>#N/A</c:v>
                </c:pt>
                <c:pt idx="4">
                  <c:v>#N/A</c:v>
                </c:pt>
                <c:pt idx="5">
                  <c:v>100.5004433759951</c:v>
                </c:pt>
                <c:pt idx="6">
                  <c:v>#N/A</c:v>
                </c:pt>
                <c:pt idx="7">
                  <c:v>#N/A</c:v>
                </c:pt>
                <c:pt idx="8">
                  <c:v>#N/A</c:v>
                </c:pt>
                <c:pt idx="9">
                  <c:v>#N/A</c:v>
                </c:pt>
                <c:pt idx="10">
                  <c:v>100.62784808594675</c:v>
                </c:pt>
                <c:pt idx="11">
                  <c:v>#N/A</c:v>
                </c:pt>
                <c:pt idx="12">
                  <c:v>#N/A</c:v>
                </c:pt>
                <c:pt idx="13">
                  <c:v>#N/A</c:v>
                </c:pt>
                <c:pt idx="14">
                  <c:v>#N/A</c:v>
                </c:pt>
                <c:pt idx="15">
                  <c:v>100.75617684322273</c:v>
                </c:pt>
              </c:numCache>
            </c:numRef>
          </c:val>
          <c:smooth val="0"/>
          <c:extLst>
            <c:ext xmlns:c16="http://schemas.microsoft.com/office/drawing/2014/chart" uri="{C3380CC4-5D6E-409C-BE32-E72D297353CC}">
              <c16:uniqueId val="{00000001-D671-4575-B6F8-7ECF501C43ED}"/>
            </c:ext>
          </c:extLst>
        </c:ser>
        <c:ser>
          <c:idx val="2"/>
          <c:order val="2"/>
          <c:tx>
            <c:strRef>
              <c:f>PROSP1!$AH$62</c:f>
              <c:strCache>
                <c:ptCount val="1"/>
                <c:pt idx="0">
                  <c:v>Deutschland</c:v>
                </c:pt>
              </c:strCache>
            </c:strRef>
          </c:tx>
          <c:spPr>
            <a:ln w="28575" cmpd="sng">
              <a:solidFill>
                <a:srgbClr val="5ADB5A"/>
              </a:solidFill>
            </a:ln>
          </c:spPr>
          <c:marker>
            <c:symbol val="none"/>
          </c:marker>
          <c:cat>
            <c:numRef>
              <c:f>PROSP1!$AI$59:$AX$59</c:f>
              <c:numCache>
                <c:formatCode>General</c:formatCode>
                <c:ptCount val="16"/>
                <c:pt idx="0">
                  <c:v>2016</c:v>
                </c:pt>
                <c:pt idx="5">
                  <c:v>2020</c:v>
                </c:pt>
                <c:pt idx="10">
                  <c:v>2025</c:v>
                </c:pt>
                <c:pt idx="15">
                  <c:v>2030</c:v>
                </c:pt>
              </c:numCache>
            </c:numRef>
          </c:cat>
          <c:val>
            <c:numRef>
              <c:f>PROSP1!$AI$62:$AX$62</c:f>
              <c:numCache>
                <c:formatCode>#,##0</c:formatCode>
                <c:ptCount val="16"/>
                <c:pt idx="0">
                  <c:v>100</c:v>
                </c:pt>
                <c:pt idx="1">
                  <c:v>#N/A</c:v>
                </c:pt>
                <c:pt idx="2">
                  <c:v>#N/A</c:v>
                </c:pt>
                <c:pt idx="3">
                  <c:v>#N/A</c:v>
                </c:pt>
                <c:pt idx="4">
                  <c:v>#N/A</c:v>
                </c:pt>
                <c:pt idx="5">
                  <c:v>100.61642313660499</c:v>
                </c:pt>
                <c:pt idx="6">
                  <c:v>#N/A</c:v>
                </c:pt>
                <c:pt idx="7">
                  <c:v>#N/A</c:v>
                </c:pt>
                <c:pt idx="8">
                  <c:v>#N/A</c:v>
                </c:pt>
                <c:pt idx="9">
                  <c:v>#N/A</c:v>
                </c:pt>
                <c:pt idx="10">
                  <c:v>100.77378023449972</c:v>
                </c:pt>
                <c:pt idx="11">
                  <c:v>#N/A</c:v>
                </c:pt>
                <c:pt idx="12">
                  <c:v>#N/A</c:v>
                </c:pt>
                <c:pt idx="13">
                  <c:v>#N/A</c:v>
                </c:pt>
                <c:pt idx="14">
                  <c:v>#N/A</c:v>
                </c:pt>
                <c:pt idx="15">
                  <c:v>100.93336567381648</c:v>
                </c:pt>
              </c:numCache>
            </c:numRef>
          </c:val>
          <c:smooth val="0"/>
          <c:extLst>
            <c:ext xmlns:c16="http://schemas.microsoft.com/office/drawing/2014/chart" uri="{C3380CC4-5D6E-409C-BE32-E72D297353CC}">
              <c16:uniqueId val="{00000002-D671-4575-B6F8-7ECF501C43ED}"/>
            </c:ext>
          </c:extLst>
        </c:ser>
        <c:dLbls>
          <c:showLegendKey val="0"/>
          <c:showVal val="0"/>
          <c:showCatName val="0"/>
          <c:showSerName val="0"/>
          <c:showPercent val="0"/>
          <c:showBubbleSize val="0"/>
        </c:dLbls>
        <c:smooth val="0"/>
        <c:axId val="17815055"/>
        <c:axId val="21307719"/>
      </c:lineChart>
      <c:catAx>
        <c:axId val="17815055"/>
        <c:scaling>
          <c:orientation val="minMax"/>
        </c:scaling>
        <c:delete val="0"/>
        <c:axPos val="b"/>
        <c:numFmt formatCode="General" sourceLinked="1"/>
        <c:majorTickMark val="none"/>
        <c:minorTickMark val="none"/>
        <c:tickLblPos val="nextTo"/>
        <c:spPr>
          <a:ln w="9525" cap="flat" cmpd="sng">
            <a:solidFill>
              <a:schemeClr val="bg1">
                <a:lumMod val="50000"/>
              </a:schemeClr>
            </a:solidFill>
          </a:ln>
        </c:spPr>
        <c:txPr>
          <a:bodyPr/>
          <a:lstStyle/>
          <a:p>
            <a:pPr>
              <a:defRPr lang="en-US" sz="900" u="none" baseline="0">
                <a:latin typeface="Arial" panose="020B0604020202020204" pitchFamily="34" charset="0"/>
                <a:cs typeface="Arial" panose="020B0604020202020204" pitchFamily="34" charset="0"/>
              </a:defRPr>
            </a:pPr>
            <a:endParaRPr lang="de-DE"/>
          </a:p>
        </c:txPr>
        <c:crossAx val="21307719"/>
        <c:crosses val="autoZero"/>
        <c:auto val="1"/>
        <c:lblAlgn val="ctr"/>
        <c:lblOffset val="100"/>
        <c:noMultiLvlLbl val="0"/>
      </c:catAx>
      <c:valAx>
        <c:axId val="21307719"/>
        <c:scaling>
          <c:orientation val="minMax"/>
        </c:scaling>
        <c:delete val="0"/>
        <c:axPos val="l"/>
        <c:majorGridlines>
          <c:spPr>
            <a:ln w="9525" cap="flat" cmpd="sng">
              <a:solidFill>
                <a:schemeClr val="bg1">
                  <a:lumMod val="50000"/>
                </a:schemeClr>
              </a:solidFill>
            </a:ln>
          </c:spPr>
        </c:majorGridlines>
        <c:numFmt formatCode="#,##0.0" sourceLinked="0"/>
        <c:majorTickMark val="none"/>
        <c:minorTickMark val="none"/>
        <c:tickLblPos val="nextTo"/>
        <c:spPr>
          <a:ln w="9525">
            <a:noFill/>
          </a:ln>
        </c:spPr>
        <c:txPr>
          <a:bodyPr/>
          <a:lstStyle/>
          <a:p>
            <a:pPr>
              <a:defRPr lang="en-US" sz="900" b="0" u="none" baseline="0">
                <a:latin typeface="Arial" panose="020B0604020202020204" pitchFamily="34" charset="0"/>
                <a:cs typeface="Arial" panose="020B0604020202020204" pitchFamily="34" charset="0"/>
              </a:defRPr>
            </a:pPr>
            <a:endParaRPr lang="de-DE"/>
          </a:p>
        </c:txPr>
        <c:crossAx val="17815055"/>
        <c:crosses val="autoZero"/>
        <c:crossBetween val="between"/>
      </c:valAx>
    </c:plotArea>
    <c:legend>
      <c:legendPos val="b"/>
      <c:layout>
        <c:manualLayout>
          <c:xMode val="edge"/>
          <c:yMode val="edge"/>
          <c:x val="0"/>
          <c:y val="0.85950000000000004"/>
          <c:w val="1"/>
          <c:h val="0.12325"/>
        </c:manualLayout>
      </c:layout>
      <c:overlay val="0"/>
      <c:spPr>
        <a:noFill/>
      </c:spPr>
      <c:txPr>
        <a:bodyPr rot="0" vert="horz"/>
        <a:lstStyle/>
        <a:p>
          <a:pPr>
            <a:defRPr lang="en-US" sz="900" u="none" baseline="0">
              <a:latin typeface="Arial" panose="020B0604020202020204" pitchFamily="34" charset="0"/>
              <a:cs typeface="Arial" panose="020B0604020202020204" pitchFamily="34" charset="0"/>
            </a:defRPr>
          </a:pPr>
          <a:endParaRPr lang="de-DE"/>
        </a:p>
      </c:txPr>
    </c:legend>
    <c:plotVisOnly val="1"/>
    <c:dispBlanksAs val="gap"/>
    <c:showDLblsOverMax val="0"/>
  </c:chart>
  <c:spPr>
    <a:noFill/>
    <a:ln w="9525">
      <a:noFill/>
    </a:ln>
  </c:sp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499999999999998E-2"/>
          <c:y val="4.1250000000000002E-2"/>
          <c:w val="0.93774999999999997"/>
          <c:h val="0.76675000000000004"/>
        </c:manualLayout>
      </c:layout>
      <c:lineChart>
        <c:grouping val="standard"/>
        <c:varyColors val="0"/>
        <c:ser>
          <c:idx val="1"/>
          <c:order val="0"/>
          <c:tx>
            <c:strRef>
              <c:f>'BEV1'!$Y$73</c:f>
              <c:strCache>
                <c:ptCount val="1"/>
                <c:pt idx="0">
                  <c:v>Kreis Städteregion Aachen</c:v>
                </c:pt>
              </c:strCache>
            </c:strRef>
          </c:tx>
          <c:spPr>
            <a:ln w="28575" cmpd="sng">
              <a:solidFill>
                <a:srgbClr val="FFBF00"/>
              </a:solidFill>
              <a:prstDash val="solid"/>
            </a:ln>
          </c:spPr>
          <c:marker>
            <c:symbol val="none"/>
          </c:marker>
          <c:cat>
            <c:numRef>
              <c:f>'BEV1'!$AB$71:$AI$71</c:f>
              <c:numCache>
                <c:formatCode>General</c:formatCode>
                <c:ptCount val="8"/>
                <c:pt idx="0">
                  <c:v>2011</c:v>
                </c:pt>
                <c:pt idx="1">
                  <c:v>2012</c:v>
                </c:pt>
                <c:pt idx="2">
                  <c:v>2013</c:v>
                </c:pt>
                <c:pt idx="3">
                  <c:v>2014</c:v>
                </c:pt>
                <c:pt idx="4">
                  <c:v>2015</c:v>
                </c:pt>
                <c:pt idx="5">
                  <c:v>2016</c:v>
                </c:pt>
                <c:pt idx="6">
                  <c:v>2017</c:v>
                </c:pt>
                <c:pt idx="7">
                  <c:v>2018</c:v>
                </c:pt>
              </c:numCache>
            </c:numRef>
          </c:cat>
          <c:val>
            <c:numRef>
              <c:f>'BEV1'!$AB$73:$AI$73</c:f>
              <c:numCache>
                <c:formatCode>General</c:formatCode>
                <c:ptCount val="8"/>
                <c:pt idx="0">
                  <c:v>100</c:v>
                </c:pt>
                <c:pt idx="1">
                  <c:v>102.53392166800997</c:v>
                </c:pt>
                <c:pt idx="2">
                  <c:v>106.39079210195612</c:v>
                </c:pt>
                <c:pt idx="3">
                  <c:v>113.12894020555461</c:v>
                </c:pt>
                <c:pt idx="4">
                  <c:v>124.78386822187669</c:v>
                </c:pt>
                <c:pt idx="5">
                  <c:v>127.94418674774064</c:v>
                </c:pt>
                <c:pt idx="6">
                  <c:v>133.71529517447044</c:v>
                </c:pt>
                <c:pt idx="7">
                  <c:v>139.23282345199809</c:v>
                </c:pt>
              </c:numCache>
            </c:numRef>
          </c:val>
          <c:smooth val="0"/>
          <c:extLst>
            <c:ext xmlns:c16="http://schemas.microsoft.com/office/drawing/2014/chart" uri="{C3380CC4-5D6E-409C-BE32-E72D297353CC}">
              <c16:uniqueId val="{00000000-321B-4BAD-A7FD-D3B1CB81632A}"/>
            </c:ext>
          </c:extLst>
        </c:ser>
        <c:ser>
          <c:idx val="2"/>
          <c:order val="1"/>
          <c:tx>
            <c:strRef>
              <c:f>'BEV1'!$Y$74</c:f>
              <c:strCache>
                <c:ptCount val="1"/>
                <c:pt idx="0">
                  <c:v>Bundesland Nordrhein-Westfalen</c:v>
                </c:pt>
              </c:strCache>
            </c:strRef>
          </c:tx>
          <c:spPr>
            <a:ln w="28575" cmpd="sng">
              <a:solidFill>
                <a:srgbClr val="02DC00"/>
              </a:solidFill>
              <a:prstDash val="solid"/>
            </a:ln>
          </c:spPr>
          <c:marker>
            <c:symbol val="none"/>
          </c:marker>
          <c:cat>
            <c:numRef>
              <c:f>'BEV1'!$AB$71:$AI$71</c:f>
              <c:numCache>
                <c:formatCode>General</c:formatCode>
                <c:ptCount val="8"/>
                <c:pt idx="0">
                  <c:v>2011</c:v>
                </c:pt>
                <c:pt idx="1">
                  <c:v>2012</c:v>
                </c:pt>
                <c:pt idx="2">
                  <c:v>2013</c:v>
                </c:pt>
                <c:pt idx="3">
                  <c:v>2014</c:v>
                </c:pt>
                <c:pt idx="4">
                  <c:v>2015</c:v>
                </c:pt>
                <c:pt idx="5">
                  <c:v>2016</c:v>
                </c:pt>
                <c:pt idx="6">
                  <c:v>2017</c:v>
                </c:pt>
                <c:pt idx="7">
                  <c:v>2018</c:v>
                </c:pt>
              </c:numCache>
            </c:numRef>
          </c:cat>
          <c:val>
            <c:numRef>
              <c:f>'BEV1'!$AB$74:$AI$74</c:f>
              <c:numCache>
                <c:formatCode>General</c:formatCode>
                <c:ptCount val="8"/>
                <c:pt idx="0">
                  <c:v>100</c:v>
                </c:pt>
                <c:pt idx="1">
                  <c:v>102.84310573012129</c:v>
                </c:pt>
                <c:pt idx="2">
                  <c:v>106.694557492095</c:v>
                </c:pt>
                <c:pt idx="3">
                  <c:v>112.66137673010728</c:v>
                </c:pt>
                <c:pt idx="4">
                  <c:v>127.5313616653801</c:v>
                </c:pt>
                <c:pt idx="5">
                  <c:v>133.3437383253459</c:v>
                </c:pt>
                <c:pt idx="6">
                  <c:v>138.2505534783871</c:v>
                </c:pt>
                <c:pt idx="7">
                  <c:v>142.91020056321207</c:v>
                </c:pt>
              </c:numCache>
            </c:numRef>
          </c:val>
          <c:smooth val="0"/>
          <c:extLst>
            <c:ext xmlns:c16="http://schemas.microsoft.com/office/drawing/2014/chart" uri="{C3380CC4-5D6E-409C-BE32-E72D297353CC}">
              <c16:uniqueId val="{00000001-321B-4BAD-A7FD-D3B1CB81632A}"/>
            </c:ext>
          </c:extLst>
        </c:ser>
        <c:ser>
          <c:idx val="3"/>
          <c:order val="2"/>
          <c:tx>
            <c:strRef>
              <c:f>'BEV1'!$Y$75</c:f>
              <c:strCache>
                <c:ptCount val="1"/>
                <c:pt idx="0">
                  <c:v>Deutschland</c:v>
                </c:pt>
              </c:strCache>
            </c:strRef>
          </c:tx>
          <c:spPr>
            <a:ln w="28575" cmpd="sng">
              <a:solidFill>
                <a:srgbClr val="FF0000"/>
              </a:solidFill>
              <a:prstDash val="solid"/>
            </a:ln>
          </c:spPr>
          <c:marker>
            <c:symbol val="none"/>
          </c:marker>
          <c:cat>
            <c:numRef>
              <c:f>'BEV1'!$AB$71:$AI$71</c:f>
              <c:numCache>
                <c:formatCode>General</c:formatCode>
                <c:ptCount val="8"/>
                <c:pt idx="0">
                  <c:v>2011</c:v>
                </c:pt>
                <c:pt idx="1">
                  <c:v>2012</c:v>
                </c:pt>
                <c:pt idx="2">
                  <c:v>2013</c:v>
                </c:pt>
                <c:pt idx="3">
                  <c:v>2014</c:v>
                </c:pt>
                <c:pt idx="4">
                  <c:v>2015</c:v>
                </c:pt>
                <c:pt idx="5">
                  <c:v>2016</c:v>
                </c:pt>
                <c:pt idx="6">
                  <c:v>2017</c:v>
                </c:pt>
                <c:pt idx="7">
                  <c:v>2018</c:v>
                </c:pt>
              </c:numCache>
            </c:numRef>
          </c:cat>
          <c:val>
            <c:numRef>
              <c:f>'BEV1'!$AB$75:$AI$75</c:f>
              <c:numCache>
                <c:formatCode>General</c:formatCode>
                <c:ptCount val="8"/>
                <c:pt idx="0">
                  <c:v>100</c:v>
                </c:pt>
                <c:pt idx="1">
                  <c:v>104.49588141882869</c:v>
                </c:pt>
                <c:pt idx="2">
                  <c:v>110.00667550603913</c:v>
                </c:pt>
                <c:pt idx="3">
                  <c:v>117.6057804649674</c:v>
                </c:pt>
                <c:pt idx="4">
                  <c:v>133.34731353617616</c:v>
                </c:pt>
                <c:pt idx="5">
                  <c:v>141.50626885567473</c:v>
                </c:pt>
                <c:pt idx="6">
                  <c:v>148.06334195315804</c:v>
                </c:pt>
                <c:pt idx="7">
                  <c:v>153.9200781199105</c:v>
                </c:pt>
              </c:numCache>
            </c:numRef>
          </c:val>
          <c:smooth val="0"/>
          <c:extLst>
            <c:ext xmlns:c16="http://schemas.microsoft.com/office/drawing/2014/chart" uri="{C3380CC4-5D6E-409C-BE32-E72D297353CC}">
              <c16:uniqueId val="{00000002-321B-4BAD-A7FD-D3B1CB81632A}"/>
            </c:ext>
          </c:extLst>
        </c:ser>
        <c:dLbls>
          <c:showLegendKey val="0"/>
          <c:showVal val="0"/>
          <c:showCatName val="0"/>
          <c:showSerName val="0"/>
          <c:showPercent val="0"/>
          <c:showBubbleSize val="0"/>
        </c:dLbls>
        <c:smooth val="0"/>
        <c:axId val="45629343"/>
        <c:axId val="48862196"/>
      </c:lineChart>
      <c:catAx>
        <c:axId val="45629343"/>
        <c:scaling>
          <c:orientation val="minMax"/>
        </c:scaling>
        <c:delete val="0"/>
        <c:axPos val="b"/>
        <c:numFmt formatCode="General" sourceLinked="1"/>
        <c:majorTickMark val="none"/>
        <c:minorTickMark val="none"/>
        <c:tickLblPos val="nextTo"/>
        <c:spPr>
          <a:ln w="9525" cap="flat" cmpd="sng"/>
        </c:spPr>
        <c:txPr>
          <a:bodyPr rot="0" vert="horz"/>
          <a:lstStyle/>
          <a:p>
            <a:pPr>
              <a:defRPr lang="en-US" sz="900" b="0" i="0" u="none" baseline="0">
                <a:solidFill>
                  <a:srgbClr val="000000"/>
                </a:solidFill>
                <a:latin typeface="Arial"/>
                <a:ea typeface="Arial"/>
                <a:cs typeface="Arial"/>
              </a:defRPr>
            </a:pPr>
            <a:endParaRPr lang="de-DE"/>
          </a:p>
        </c:txPr>
        <c:crossAx val="48862196"/>
        <c:crosses val="autoZero"/>
        <c:auto val="1"/>
        <c:lblAlgn val="ctr"/>
        <c:lblOffset val="100"/>
        <c:noMultiLvlLbl val="0"/>
      </c:catAx>
      <c:valAx>
        <c:axId val="48862196"/>
        <c:scaling>
          <c:orientation val="minMax"/>
          <c:min val="70"/>
        </c:scaling>
        <c:delete val="0"/>
        <c:axPos val="l"/>
        <c:majorGridlines>
          <c:spPr>
            <a:ln w="9525" cap="flat" cmpd="sng">
              <a:solidFill>
                <a:schemeClr val="bg1">
                  <a:lumMod val="50000"/>
                </a:schemeClr>
              </a:solidFill>
            </a:ln>
          </c:spPr>
        </c:majorGridlines>
        <c:numFmt formatCode="General" sourceLinked="1"/>
        <c:majorTickMark val="none"/>
        <c:minorTickMark val="none"/>
        <c:tickLblPos val="nextTo"/>
        <c:spPr>
          <a:ln w="9525">
            <a:noFill/>
          </a:ln>
        </c:spPr>
        <c:txPr>
          <a:bodyPr rot="0" vert="horz"/>
          <a:lstStyle/>
          <a:p>
            <a:pPr>
              <a:defRPr lang="en-US" sz="900" b="0" i="0" u="none" baseline="0">
                <a:solidFill>
                  <a:srgbClr val="000000"/>
                </a:solidFill>
                <a:latin typeface="Arial"/>
                <a:ea typeface="Arial"/>
                <a:cs typeface="Arial"/>
              </a:defRPr>
            </a:pPr>
            <a:endParaRPr lang="de-DE"/>
          </a:p>
        </c:txPr>
        <c:crossAx val="45629343"/>
        <c:crosses val="autoZero"/>
        <c:crossBetween val="between"/>
      </c:valAx>
      <c:spPr>
        <a:noFill/>
        <a:ln w="9525">
          <a:noFill/>
        </a:ln>
      </c:spPr>
    </c:plotArea>
    <c:legend>
      <c:legendPos val="b"/>
      <c:layout>
        <c:manualLayout>
          <c:xMode val="edge"/>
          <c:yMode val="edge"/>
          <c:x val="0"/>
          <c:y val="0.89400000000000002"/>
          <c:w val="0.99550000000000005"/>
          <c:h val="0.10125000000000001"/>
        </c:manualLayout>
      </c:layout>
      <c:overlay val="0"/>
    </c:legend>
    <c:plotVisOnly val="1"/>
    <c:dispBlanksAs val="gap"/>
    <c:showDLblsOverMax val="0"/>
  </c:chart>
  <c:spPr>
    <a:noFill/>
    <a:ln w="9525">
      <a:noFill/>
    </a:ln>
  </c:spPr>
  <c:txPr>
    <a:bodyPr rot="0" vert="horz"/>
    <a:lstStyle/>
    <a:p>
      <a:pPr>
        <a:defRPr lang="en-US" sz="900" b="0" i="0" u="none" baseline="0">
          <a:solidFill>
            <a:srgbClr val="000000"/>
          </a:solidFill>
          <a:latin typeface="Arial"/>
          <a:ea typeface="Arial"/>
          <a:cs typeface="Arial"/>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35"/>
          <c:y val="0.13150000000000001"/>
          <c:w val="0.71650000000000003"/>
          <c:h val="0.67149999999999999"/>
        </c:manualLayout>
      </c:layout>
      <c:barChart>
        <c:barDir val="bar"/>
        <c:grouping val="percentStacked"/>
        <c:varyColors val="0"/>
        <c:ser>
          <c:idx val="0"/>
          <c:order val="0"/>
          <c:tx>
            <c:strRef>
              <c:f>'BEV2'!$Y$73</c:f>
              <c:strCache>
                <c:ptCount val="1"/>
                <c:pt idx="0">
                  <c:v>-20</c:v>
                </c:pt>
              </c:strCache>
            </c:strRef>
          </c:tx>
          <c:spPr>
            <a:solidFill>
              <a:srgbClr val="0200DC"/>
            </a:solidFill>
            <a:ln w="25400">
              <a:noFill/>
            </a:ln>
          </c:spPr>
          <c:invertIfNegative val="0"/>
          <c:cat>
            <c:strRef>
              <c:f>'BEV2'!$X$74:$X$77</c:f>
              <c:strCache>
                <c:ptCount val="4"/>
                <c:pt idx="0">
                  <c:v>Gemeinde Aachen</c:v>
                </c:pt>
                <c:pt idx="1">
                  <c:v>Kreis Städteregion Aachen</c:v>
                </c:pt>
                <c:pt idx="2">
                  <c:v>Bundesland Nordrhein-Westfalen</c:v>
                </c:pt>
                <c:pt idx="3">
                  <c:v>Deutschland</c:v>
                </c:pt>
              </c:strCache>
            </c:strRef>
          </c:cat>
          <c:val>
            <c:numRef>
              <c:f>'BEV2'!$Y$74:$Y$77</c:f>
              <c:numCache>
                <c:formatCode>0.0</c:formatCode>
                <c:ptCount val="4"/>
                <c:pt idx="0">
                  <c:v>41121</c:v>
                </c:pt>
                <c:pt idx="1">
                  <c:v>99899</c:v>
                </c:pt>
                <c:pt idx="2">
                  <c:v>3379246</c:v>
                </c:pt>
                <c:pt idx="3">
                  <c:v>15294292</c:v>
                </c:pt>
              </c:numCache>
            </c:numRef>
          </c:val>
          <c:extLst>
            <c:ext xmlns:c16="http://schemas.microsoft.com/office/drawing/2014/chart" uri="{C3380CC4-5D6E-409C-BE32-E72D297353CC}">
              <c16:uniqueId val="{00000000-E940-4BFA-AA07-9480791A9B56}"/>
            </c:ext>
          </c:extLst>
        </c:ser>
        <c:ser>
          <c:idx val="1"/>
          <c:order val="1"/>
          <c:tx>
            <c:strRef>
              <c:f>'BEV2'!$Z$73</c:f>
              <c:strCache>
                <c:ptCount val="1"/>
                <c:pt idx="0">
                  <c:v>20-34</c:v>
                </c:pt>
              </c:strCache>
            </c:strRef>
          </c:tx>
          <c:spPr>
            <a:solidFill>
              <a:srgbClr val="FFBF00"/>
            </a:solidFill>
            <a:ln w="25400">
              <a:noFill/>
            </a:ln>
          </c:spPr>
          <c:invertIfNegative val="0"/>
          <c:cat>
            <c:strRef>
              <c:f>'BEV2'!$X$74:$X$77</c:f>
              <c:strCache>
                <c:ptCount val="4"/>
                <c:pt idx="0">
                  <c:v>Gemeinde Aachen</c:v>
                </c:pt>
                <c:pt idx="1">
                  <c:v>Kreis Städteregion Aachen</c:v>
                </c:pt>
                <c:pt idx="2">
                  <c:v>Bundesland Nordrhein-Westfalen</c:v>
                </c:pt>
                <c:pt idx="3">
                  <c:v>Deutschland</c:v>
                </c:pt>
              </c:strCache>
            </c:strRef>
          </c:cat>
          <c:val>
            <c:numRef>
              <c:f>'BEV2'!$Z$74:$Z$77</c:f>
              <c:numCache>
                <c:formatCode>0.0</c:formatCode>
                <c:ptCount val="4"/>
                <c:pt idx="0">
                  <c:v>76013</c:v>
                </c:pt>
                <c:pt idx="1">
                  <c:v>127268</c:v>
                </c:pt>
                <c:pt idx="2">
                  <c:v>3329112</c:v>
                </c:pt>
                <c:pt idx="3">
                  <c:v>15209636</c:v>
                </c:pt>
              </c:numCache>
            </c:numRef>
          </c:val>
          <c:extLst>
            <c:ext xmlns:c16="http://schemas.microsoft.com/office/drawing/2014/chart" uri="{C3380CC4-5D6E-409C-BE32-E72D297353CC}">
              <c16:uniqueId val="{00000001-E940-4BFA-AA07-9480791A9B56}"/>
            </c:ext>
          </c:extLst>
        </c:ser>
        <c:ser>
          <c:idx val="2"/>
          <c:order val="2"/>
          <c:tx>
            <c:strRef>
              <c:f>'BEV2'!$AA$73</c:f>
              <c:strCache>
                <c:ptCount val="1"/>
                <c:pt idx="0">
                  <c:v>35-54</c:v>
                </c:pt>
              </c:strCache>
            </c:strRef>
          </c:tx>
          <c:spPr>
            <a:solidFill>
              <a:srgbClr val="02DC00"/>
            </a:solidFill>
            <a:ln w="25400">
              <a:noFill/>
            </a:ln>
          </c:spPr>
          <c:invertIfNegative val="0"/>
          <c:cat>
            <c:strRef>
              <c:f>'BEV2'!$X$74:$X$77</c:f>
              <c:strCache>
                <c:ptCount val="4"/>
                <c:pt idx="0">
                  <c:v>Gemeinde Aachen</c:v>
                </c:pt>
                <c:pt idx="1">
                  <c:v>Kreis Städteregion Aachen</c:v>
                </c:pt>
                <c:pt idx="2">
                  <c:v>Bundesland Nordrhein-Westfalen</c:v>
                </c:pt>
                <c:pt idx="3">
                  <c:v>Deutschland</c:v>
                </c:pt>
              </c:strCache>
            </c:strRef>
          </c:cat>
          <c:val>
            <c:numRef>
              <c:f>'BEV2'!$AA$74:$AA$77</c:f>
              <c:numCache>
                <c:formatCode>0.0</c:formatCode>
                <c:ptCount val="4"/>
                <c:pt idx="0">
                  <c:v>55776</c:v>
                </c:pt>
                <c:pt idx="1">
                  <c:v>139426</c:v>
                </c:pt>
                <c:pt idx="2">
                  <c:v>4855335</c:v>
                </c:pt>
                <c:pt idx="3">
                  <c:v>22539621</c:v>
                </c:pt>
              </c:numCache>
            </c:numRef>
          </c:val>
          <c:extLst>
            <c:ext xmlns:c16="http://schemas.microsoft.com/office/drawing/2014/chart" uri="{C3380CC4-5D6E-409C-BE32-E72D297353CC}">
              <c16:uniqueId val="{00000002-E940-4BFA-AA07-9480791A9B56}"/>
            </c:ext>
          </c:extLst>
        </c:ser>
        <c:ser>
          <c:idx val="3"/>
          <c:order val="3"/>
          <c:tx>
            <c:strRef>
              <c:f>'BEV2'!$AB$73</c:f>
              <c:strCache>
                <c:ptCount val="1"/>
                <c:pt idx="0">
                  <c:v>55-64</c:v>
                </c:pt>
              </c:strCache>
            </c:strRef>
          </c:tx>
          <c:spPr>
            <a:solidFill>
              <a:srgbClr val="FF0000"/>
            </a:solidFill>
          </c:spPr>
          <c:invertIfNegative val="0"/>
          <c:cat>
            <c:strRef>
              <c:f>'BEV2'!$X$74:$X$77</c:f>
              <c:strCache>
                <c:ptCount val="4"/>
                <c:pt idx="0">
                  <c:v>Gemeinde Aachen</c:v>
                </c:pt>
                <c:pt idx="1">
                  <c:v>Kreis Städteregion Aachen</c:v>
                </c:pt>
                <c:pt idx="2">
                  <c:v>Bundesland Nordrhein-Westfalen</c:v>
                </c:pt>
                <c:pt idx="3">
                  <c:v>Deutschland</c:v>
                </c:pt>
              </c:strCache>
            </c:strRef>
          </c:cat>
          <c:val>
            <c:numRef>
              <c:f>'BEV2'!$AB$74:$AB$77</c:f>
              <c:numCache>
                <c:formatCode>0.0</c:formatCode>
                <c:ptCount val="4"/>
                <c:pt idx="0">
                  <c:v>29295</c:v>
                </c:pt>
                <c:pt idx="1">
                  <c:v>76286</c:v>
                </c:pt>
                <c:pt idx="2">
                  <c:v>2605641</c:v>
                </c:pt>
                <c:pt idx="3">
                  <c:v>12092132</c:v>
                </c:pt>
              </c:numCache>
            </c:numRef>
          </c:val>
          <c:extLst>
            <c:ext xmlns:c16="http://schemas.microsoft.com/office/drawing/2014/chart" uri="{C3380CC4-5D6E-409C-BE32-E72D297353CC}">
              <c16:uniqueId val="{00000003-E940-4BFA-AA07-9480791A9B56}"/>
            </c:ext>
          </c:extLst>
        </c:ser>
        <c:ser>
          <c:idx val="4"/>
          <c:order val="4"/>
          <c:tx>
            <c:strRef>
              <c:f>'BEV2'!$AC$73</c:f>
              <c:strCache>
                <c:ptCount val="1"/>
                <c:pt idx="0">
                  <c:v>65-75</c:v>
                </c:pt>
              </c:strCache>
            </c:strRef>
          </c:tx>
          <c:spPr>
            <a:solidFill>
              <a:srgbClr val="7EC2FD"/>
            </a:solidFill>
          </c:spPr>
          <c:invertIfNegative val="0"/>
          <c:val>
            <c:numRef>
              <c:f>'BEV2'!$AC$74:$AC$77</c:f>
              <c:numCache>
                <c:formatCode>0.0</c:formatCode>
                <c:ptCount val="4"/>
                <c:pt idx="0">
                  <c:v>20784</c:v>
                </c:pt>
                <c:pt idx="1">
                  <c:v>53327</c:v>
                </c:pt>
                <c:pt idx="2">
                  <c:v>1763476</c:v>
                </c:pt>
                <c:pt idx="3">
                  <c:v>8405042</c:v>
                </c:pt>
              </c:numCache>
            </c:numRef>
          </c:val>
          <c:extLst>
            <c:ext xmlns:c16="http://schemas.microsoft.com/office/drawing/2014/chart" uri="{C3380CC4-5D6E-409C-BE32-E72D297353CC}">
              <c16:uniqueId val="{00000004-E940-4BFA-AA07-9480791A9B56}"/>
            </c:ext>
          </c:extLst>
        </c:ser>
        <c:ser>
          <c:idx val="5"/>
          <c:order val="5"/>
          <c:tx>
            <c:strRef>
              <c:f>'BEV2'!$AD$73</c:f>
              <c:strCache>
                <c:ptCount val="1"/>
                <c:pt idx="0">
                  <c:v>75+</c:v>
                </c:pt>
              </c:strCache>
            </c:strRef>
          </c:tx>
          <c:spPr>
            <a:solidFill>
              <a:srgbClr val="820000"/>
            </a:solidFill>
          </c:spPr>
          <c:invertIfNegative val="0"/>
          <c:val>
            <c:numRef>
              <c:f>'BEV2'!$AD$74:$AD$77</c:f>
              <c:numCache>
                <c:formatCode>0.0</c:formatCode>
                <c:ptCount val="4"/>
                <c:pt idx="0">
                  <c:v>24391</c:v>
                </c:pt>
                <c:pt idx="1">
                  <c:v>59259</c:v>
                </c:pt>
                <c:pt idx="2">
                  <c:v>1999841</c:v>
                </c:pt>
                <c:pt idx="3">
                  <c:v>9478490</c:v>
                </c:pt>
              </c:numCache>
            </c:numRef>
          </c:val>
          <c:extLst>
            <c:ext xmlns:c16="http://schemas.microsoft.com/office/drawing/2014/chart" uri="{C3380CC4-5D6E-409C-BE32-E72D297353CC}">
              <c16:uniqueId val="{00000005-E940-4BFA-AA07-9480791A9B56}"/>
            </c:ext>
          </c:extLst>
        </c:ser>
        <c:dLbls>
          <c:showLegendKey val="0"/>
          <c:showVal val="0"/>
          <c:showCatName val="0"/>
          <c:showSerName val="0"/>
          <c:showPercent val="0"/>
          <c:showBubbleSize val="0"/>
        </c:dLbls>
        <c:gapWidth val="100"/>
        <c:overlap val="100"/>
        <c:axId val="49881016"/>
        <c:axId val="45719773"/>
      </c:barChart>
      <c:catAx>
        <c:axId val="49881016"/>
        <c:scaling>
          <c:orientation val="maxMin"/>
        </c:scaling>
        <c:delete val="0"/>
        <c:axPos val="l"/>
        <c:numFmt formatCode="General" sourceLinked="1"/>
        <c:majorTickMark val="none"/>
        <c:minorTickMark val="none"/>
        <c:tickLblPos val="nextTo"/>
        <c:spPr>
          <a:ln w="9525" cap="flat" cmpd="sng"/>
        </c:spPr>
        <c:txPr>
          <a:bodyPr rot="0" vert="horz"/>
          <a:lstStyle/>
          <a:p>
            <a:pPr>
              <a:defRPr lang="en-US" sz="900" b="0" i="0" u="none" baseline="0">
                <a:solidFill>
                  <a:srgbClr val="000000"/>
                </a:solidFill>
                <a:latin typeface="Arial"/>
                <a:ea typeface="Arial"/>
                <a:cs typeface="Arial"/>
              </a:defRPr>
            </a:pPr>
            <a:endParaRPr lang="de-DE"/>
          </a:p>
        </c:txPr>
        <c:crossAx val="45719773"/>
        <c:crosses val="autoZero"/>
        <c:auto val="1"/>
        <c:lblAlgn val="ctr"/>
        <c:lblOffset val="100"/>
        <c:tickLblSkip val="1"/>
        <c:noMultiLvlLbl val="0"/>
      </c:catAx>
      <c:valAx>
        <c:axId val="45719773"/>
        <c:scaling>
          <c:orientation val="minMax"/>
          <c:min val="0"/>
        </c:scaling>
        <c:delete val="0"/>
        <c:axPos val="t"/>
        <c:majorGridlines>
          <c:spPr>
            <a:ln w="9525" cap="flat" cmpd="sng">
              <a:solidFill>
                <a:schemeClr val="bg1">
                  <a:lumMod val="50000"/>
                </a:schemeClr>
              </a:solidFill>
              <a:prstDash val="solid"/>
            </a:ln>
          </c:spPr>
        </c:majorGridlines>
        <c:numFmt formatCode="0%" sourceLinked="0"/>
        <c:majorTickMark val="none"/>
        <c:minorTickMark val="none"/>
        <c:tickLblPos val="nextTo"/>
        <c:spPr>
          <a:ln w="9525">
            <a:noFill/>
          </a:ln>
        </c:spPr>
        <c:txPr>
          <a:bodyPr rot="0" vert="horz"/>
          <a:lstStyle/>
          <a:p>
            <a:pPr>
              <a:defRPr lang="en-US" sz="900" b="0" i="0" u="none" baseline="0">
                <a:solidFill>
                  <a:srgbClr val="000000"/>
                </a:solidFill>
                <a:latin typeface="Arial"/>
                <a:ea typeface="Arial"/>
                <a:cs typeface="Arial"/>
              </a:defRPr>
            </a:pPr>
            <a:endParaRPr lang="de-DE"/>
          </a:p>
        </c:txPr>
        <c:crossAx val="49881016"/>
        <c:crosses val="autoZero"/>
        <c:crossBetween val="between"/>
        <c:majorUnit val="0.1"/>
      </c:valAx>
      <c:spPr>
        <a:noFill/>
        <a:ln w="25400">
          <a:noFill/>
        </a:ln>
      </c:spPr>
    </c:plotArea>
    <c:legend>
      <c:legendPos val="b"/>
      <c:layout>
        <c:manualLayout>
          <c:xMode val="edge"/>
          <c:yMode val="edge"/>
          <c:x val="2.0500000000000001E-2"/>
          <c:y val="0.84699999999999998"/>
          <c:w val="0.94850000000000001"/>
          <c:h val="9.5250000000000001E-2"/>
        </c:manualLayout>
      </c:layout>
      <c:overlay val="0"/>
      <c:spPr>
        <a:noFill/>
        <a:ln w="25400">
          <a:noFill/>
        </a:ln>
      </c:spPr>
    </c:legend>
    <c:plotVisOnly val="1"/>
    <c:dispBlanksAs val="gap"/>
    <c:showDLblsOverMax val="0"/>
  </c:chart>
  <c:spPr>
    <a:noFill/>
    <a:ln w="3175">
      <a:noFill/>
      <a:prstDash val="solid"/>
    </a:ln>
  </c:spPr>
  <c:txPr>
    <a:bodyPr rot="0" vert="horz"/>
    <a:lstStyle/>
    <a:p>
      <a:pPr>
        <a:defRPr lang="en-US" sz="900" b="0" i="0" u="none" baseline="0">
          <a:solidFill>
            <a:srgbClr val="000000"/>
          </a:solidFill>
          <a:latin typeface="Arial"/>
          <a:ea typeface="Arial"/>
          <a:cs typeface="Arial"/>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5E-2"/>
          <c:y val="3.075E-2"/>
          <c:w val="0.95350000000000001"/>
          <c:h val="0.69550000000000001"/>
        </c:manualLayout>
      </c:layout>
      <c:barChart>
        <c:barDir val="col"/>
        <c:grouping val="clustered"/>
        <c:varyColors val="0"/>
        <c:ser>
          <c:idx val="2"/>
          <c:order val="4"/>
          <c:tx>
            <c:strRef>
              <c:f>'BEV3'!$X$78</c:f>
              <c:strCache>
                <c:ptCount val="1"/>
                <c:pt idx="0">
                  <c:v>Gemeinde Aachen 2017</c:v>
                </c:pt>
              </c:strCache>
            </c:strRef>
          </c:tx>
          <c:spPr>
            <a:solidFill>
              <a:srgbClr val="0200DC"/>
            </a:solidFill>
          </c:spPr>
          <c:invertIfNegative val="0"/>
          <c:cat>
            <c:strRef>
              <c:f>'BEV3'!$Y$74:$AF$74</c:f>
              <c:strCache>
                <c:ptCount val="7"/>
                <c:pt idx="0">
                  <c:v>CDU/CSU</c:v>
                </c:pt>
                <c:pt idx="1">
                  <c:v>SPD</c:v>
                </c:pt>
                <c:pt idx="2">
                  <c:v>FDP</c:v>
                </c:pt>
                <c:pt idx="3">
                  <c:v>DIE GRÜNEN</c:v>
                </c:pt>
                <c:pt idx="4">
                  <c:v>DIE LINKE</c:v>
                </c:pt>
                <c:pt idx="5">
                  <c:v>AfD</c:v>
                </c:pt>
                <c:pt idx="6">
                  <c:v>Sonstige Parteien</c:v>
                </c:pt>
              </c:strCache>
            </c:strRef>
          </c:cat>
          <c:val>
            <c:numRef>
              <c:f>'BEV3'!$Y$78:$AE$78</c:f>
              <c:numCache>
                <c:formatCode>0%</c:formatCode>
                <c:ptCount val="7"/>
                <c:pt idx="0">
                  <c:v>0.27773048833699332</c:v>
                </c:pt>
                <c:pt idx="1">
                  <c:v>0.24794529366742726</c:v>
                </c:pt>
                <c:pt idx="2">
                  <c:v>0.14159412307494224</c:v>
                </c:pt>
                <c:pt idx="3">
                  <c:v>0.12816789579473681</c:v>
                </c:pt>
                <c:pt idx="4">
                  <c:v>0.10342558350798635</c:v>
                </c:pt>
                <c:pt idx="5">
                  <c:v>5.9162666933712922E-2</c:v>
                </c:pt>
                <c:pt idx="6">
                  <c:v>4.1973948684201116E-2</c:v>
                </c:pt>
              </c:numCache>
            </c:numRef>
          </c:val>
          <c:extLst>
            <c:ext xmlns:c16="http://schemas.microsoft.com/office/drawing/2014/chart" uri="{C3380CC4-5D6E-409C-BE32-E72D297353CC}">
              <c16:uniqueId val="{00000000-72B7-4AB3-88CA-49CF228B0C10}"/>
            </c:ext>
          </c:extLst>
        </c:ser>
        <c:ser>
          <c:idx val="10"/>
          <c:order val="5"/>
          <c:tx>
            <c:strRef>
              <c:f>'BEV3'!$X$77</c:f>
              <c:strCache>
                <c:ptCount val="1"/>
                <c:pt idx="0">
                  <c:v>Kreis Städteregion Aachen 2017</c:v>
                </c:pt>
              </c:strCache>
            </c:strRef>
          </c:tx>
          <c:spPr>
            <a:solidFill>
              <a:srgbClr val="FFBF00"/>
            </a:solidFill>
            <a:ln w="28575">
              <a:noFill/>
            </a:ln>
          </c:spPr>
          <c:invertIfNegative val="0"/>
          <c:val>
            <c:numRef>
              <c:f>'BEV3'!$Y$77:$AE$77</c:f>
              <c:numCache>
                <c:formatCode>0%</c:formatCode>
                <c:ptCount val="7"/>
                <c:pt idx="0">
                  <c:v>0.29377215742691259</c:v>
                </c:pt>
                <c:pt idx="1">
                  <c:v>0.30571468941067664</c:v>
                </c:pt>
                <c:pt idx="2">
                  <c:v>0.1252633201459179</c:v>
                </c:pt>
                <c:pt idx="3">
                  <c:v>8.4628525920978262E-2</c:v>
                </c:pt>
                <c:pt idx="4">
                  <c:v>7.8880439808868108E-2</c:v>
                </c:pt>
                <c:pt idx="5">
                  <c:v>7.4256281148846526E-2</c:v>
                </c:pt>
                <c:pt idx="6">
                  <c:v>3.7484586137799931E-2</c:v>
                </c:pt>
              </c:numCache>
            </c:numRef>
          </c:val>
          <c:extLst>
            <c:ext xmlns:c16="http://schemas.microsoft.com/office/drawing/2014/chart" uri="{C3380CC4-5D6E-409C-BE32-E72D297353CC}">
              <c16:uniqueId val="{00000001-72B7-4AB3-88CA-49CF228B0C10}"/>
            </c:ext>
          </c:extLst>
        </c:ser>
        <c:ser>
          <c:idx val="1"/>
          <c:order val="6"/>
          <c:tx>
            <c:strRef>
              <c:f>'BEV3'!$X$76</c:f>
              <c:strCache>
                <c:ptCount val="1"/>
                <c:pt idx="0">
                  <c:v>Bundesland Nordrhein-Westfalen 2017</c:v>
                </c:pt>
              </c:strCache>
            </c:strRef>
          </c:tx>
          <c:spPr>
            <a:solidFill>
              <a:srgbClr val="02DC00"/>
            </a:solidFill>
          </c:spPr>
          <c:invertIfNegative val="0"/>
          <c:cat>
            <c:strRef>
              <c:f>'BEV3'!$Y$74:$AF$74</c:f>
              <c:strCache>
                <c:ptCount val="7"/>
                <c:pt idx="0">
                  <c:v>CDU/CSU</c:v>
                </c:pt>
                <c:pt idx="1">
                  <c:v>SPD</c:v>
                </c:pt>
                <c:pt idx="2">
                  <c:v>FDP</c:v>
                </c:pt>
                <c:pt idx="3">
                  <c:v>DIE GRÜNEN</c:v>
                </c:pt>
                <c:pt idx="4">
                  <c:v>DIE LINKE</c:v>
                </c:pt>
                <c:pt idx="5">
                  <c:v>AfD</c:v>
                </c:pt>
                <c:pt idx="6">
                  <c:v>Sonstige Parteien</c:v>
                </c:pt>
              </c:strCache>
            </c:strRef>
          </c:cat>
          <c:val>
            <c:numRef>
              <c:f>'BEV3'!$Y$76:$AE$76</c:f>
              <c:numCache>
                <c:formatCode>0%</c:formatCode>
                <c:ptCount val="7"/>
                <c:pt idx="0">
                  <c:v>0.32618390628918392</c:v>
                </c:pt>
                <c:pt idx="1">
                  <c:v>0.2595938428013056</c:v>
                </c:pt>
                <c:pt idx="2">
                  <c:v>0.13122932371307827</c:v>
                </c:pt>
                <c:pt idx="3">
                  <c:v>7.5605551274451385E-2</c:v>
                </c:pt>
                <c:pt idx="4">
                  <c:v>7.4786948677595513E-2</c:v>
                </c:pt>
                <c:pt idx="5">
                  <c:v>9.4224041158680924E-2</c:v>
                </c:pt>
                <c:pt idx="6">
                  <c:v>3.8376386085704421E-2</c:v>
                </c:pt>
              </c:numCache>
            </c:numRef>
          </c:val>
          <c:extLst>
            <c:ext xmlns:c16="http://schemas.microsoft.com/office/drawing/2014/chart" uri="{C3380CC4-5D6E-409C-BE32-E72D297353CC}">
              <c16:uniqueId val="{00000002-72B7-4AB3-88CA-49CF228B0C10}"/>
            </c:ext>
          </c:extLst>
        </c:ser>
        <c:ser>
          <c:idx val="0"/>
          <c:order val="7"/>
          <c:tx>
            <c:strRef>
              <c:f>'BEV3'!$X$75</c:f>
              <c:strCache>
                <c:ptCount val="1"/>
                <c:pt idx="0">
                  <c:v>Deutschland 2017</c:v>
                </c:pt>
              </c:strCache>
            </c:strRef>
          </c:tx>
          <c:spPr>
            <a:solidFill>
              <a:srgbClr val="FF0000"/>
            </a:solidFill>
          </c:spPr>
          <c:invertIfNegative val="0"/>
          <c:cat>
            <c:strRef>
              <c:f>'BEV3'!$Y$74:$AF$74</c:f>
              <c:strCache>
                <c:ptCount val="7"/>
                <c:pt idx="0">
                  <c:v>CDU/CSU</c:v>
                </c:pt>
                <c:pt idx="1">
                  <c:v>SPD</c:v>
                </c:pt>
                <c:pt idx="2">
                  <c:v>FDP</c:v>
                </c:pt>
                <c:pt idx="3">
                  <c:v>DIE GRÜNEN</c:v>
                </c:pt>
                <c:pt idx="4">
                  <c:v>DIE LINKE</c:v>
                </c:pt>
                <c:pt idx="5">
                  <c:v>AfD</c:v>
                </c:pt>
                <c:pt idx="6">
                  <c:v>Sonstige Parteien</c:v>
                </c:pt>
              </c:strCache>
            </c:strRef>
          </c:cat>
          <c:val>
            <c:numRef>
              <c:f>'BEV3'!$Y$75:$AE$75</c:f>
              <c:numCache>
                <c:formatCode>0%</c:formatCode>
                <c:ptCount val="7"/>
                <c:pt idx="0">
                  <c:v>0.32929553878522883</c:v>
                </c:pt>
                <c:pt idx="1">
                  <c:v>0.20507965389251392</c:v>
                </c:pt>
                <c:pt idx="2">
                  <c:v>0.1074792243410002</c:v>
                </c:pt>
                <c:pt idx="3">
                  <c:v>8.939817297858528E-2</c:v>
                </c:pt>
                <c:pt idx="4">
                  <c:v>9.2383629952790786E-2</c:v>
                </c:pt>
                <c:pt idx="5">
                  <c:v>0.12636897401837649</c:v>
                </c:pt>
                <c:pt idx="6">
                  <c:v>4.9994806031504517E-2</c:v>
                </c:pt>
              </c:numCache>
            </c:numRef>
          </c:val>
          <c:extLst>
            <c:ext xmlns:c16="http://schemas.microsoft.com/office/drawing/2014/chart" uri="{C3380CC4-5D6E-409C-BE32-E72D297353CC}">
              <c16:uniqueId val="{00000003-72B7-4AB3-88CA-49CF228B0C10}"/>
            </c:ext>
          </c:extLst>
        </c:ser>
        <c:dLbls>
          <c:showLegendKey val="0"/>
          <c:showVal val="0"/>
          <c:showCatName val="0"/>
          <c:showSerName val="0"/>
          <c:showPercent val="0"/>
          <c:showBubbleSize val="0"/>
        </c:dLbls>
        <c:gapWidth val="400"/>
        <c:overlap val="-100"/>
        <c:axId val="23079578"/>
        <c:axId val="11275697"/>
      </c:barChart>
      <c:barChart>
        <c:barDir val="col"/>
        <c:grouping val="clustered"/>
        <c:varyColors val="0"/>
        <c:ser>
          <c:idx val="5"/>
          <c:order val="0"/>
          <c:tx>
            <c:strRef>
              <c:f>'BEV3'!$X$84</c:f>
              <c:strCache>
                <c:ptCount val="1"/>
                <c:pt idx="0">
                  <c:v>Gemeinde Aachen 2013</c:v>
                </c:pt>
              </c:strCache>
            </c:strRef>
          </c:tx>
          <c:spPr>
            <a:noFill/>
            <a:ln w="6350" cap="flat" cmpd="sng">
              <a:solidFill>
                <a:schemeClr val="tx1"/>
              </a:solidFill>
            </a:ln>
          </c:spPr>
          <c:invertIfNegative val="0"/>
          <c:cat>
            <c:strRef>
              <c:f>'BEV3'!$Y$74:$AE$74</c:f>
              <c:strCache>
                <c:ptCount val="7"/>
                <c:pt idx="0">
                  <c:v>CDU/CSU</c:v>
                </c:pt>
                <c:pt idx="1">
                  <c:v>SPD</c:v>
                </c:pt>
                <c:pt idx="2">
                  <c:v>FDP</c:v>
                </c:pt>
                <c:pt idx="3">
                  <c:v>DIE GRÜNEN</c:v>
                </c:pt>
                <c:pt idx="4">
                  <c:v>DIE LINKE</c:v>
                </c:pt>
                <c:pt idx="5">
                  <c:v>AfD</c:v>
                </c:pt>
                <c:pt idx="6">
                  <c:v>Sonstige Parteien</c:v>
                </c:pt>
              </c:strCache>
            </c:strRef>
          </c:cat>
          <c:val>
            <c:numRef>
              <c:f>'BEV3'!$Y$84:$AE$84</c:f>
              <c:numCache>
                <c:formatCode>0%</c:formatCode>
                <c:ptCount val="7"/>
                <c:pt idx="0">
                  <c:v>0.36573247069066456</c:v>
                </c:pt>
                <c:pt idx="1">
                  <c:v>0.27344371556809821</c:v>
                </c:pt>
                <c:pt idx="2">
                  <c:v>6.3054475584310307E-2</c:v>
                </c:pt>
                <c:pt idx="3">
                  <c:v>0.1312352702763559</c:v>
                </c:pt>
                <c:pt idx="4">
                  <c:v>7.6647102091057837E-2</c:v>
                </c:pt>
                <c:pt idx="5">
                  <c:v>0</c:v>
                </c:pt>
                <c:pt idx="6">
                  <c:v>8.988696578951319E-2</c:v>
                </c:pt>
              </c:numCache>
            </c:numRef>
          </c:val>
          <c:extLst>
            <c:ext xmlns:c16="http://schemas.microsoft.com/office/drawing/2014/chart" uri="{C3380CC4-5D6E-409C-BE32-E72D297353CC}">
              <c16:uniqueId val="{00000004-72B7-4AB3-88CA-49CF228B0C10}"/>
            </c:ext>
          </c:extLst>
        </c:ser>
        <c:ser>
          <c:idx val="9"/>
          <c:order val="1"/>
          <c:tx>
            <c:strRef>
              <c:f>'BEV3'!$X$83</c:f>
              <c:strCache>
                <c:ptCount val="1"/>
                <c:pt idx="0">
                  <c:v>Kreis Städteregion Aachen 2013</c:v>
                </c:pt>
              </c:strCache>
            </c:strRef>
          </c:tx>
          <c:spPr>
            <a:noFill/>
            <a:ln w="6350" cap="flat" cmpd="sng">
              <a:solidFill>
                <a:schemeClr val="tx1"/>
              </a:solidFill>
            </a:ln>
          </c:spPr>
          <c:invertIfNegative val="0"/>
          <c:val>
            <c:numRef>
              <c:f>'BEV3'!$Y$83:$AE$83</c:f>
              <c:numCache>
                <c:formatCode>0%</c:formatCode>
                <c:ptCount val="7"/>
                <c:pt idx="0">
                  <c:v>0.38935777084419054</c:v>
                </c:pt>
                <c:pt idx="1">
                  <c:v>0.30229575434345624</c:v>
                </c:pt>
                <c:pt idx="2">
                  <c:v>5.5326190685680642E-2</c:v>
                </c:pt>
                <c:pt idx="3">
                  <c:v>9.3755710621247906E-2</c:v>
                </c:pt>
                <c:pt idx="4">
                  <c:v>7.0219490900230788E-2</c:v>
                </c:pt>
                <c:pt idx="5">
                  <c:v>0</c:v>
                </c:pt>
                <c:pt idx="6">
                  <c:v>8.9045082605193879E-2</c:v>
                </c:pt>
              </c:numCache>
            </c:numRef>
          </c:val>
          <c:extLst>
            <c:ext xmlns:c16="http://schemas.microsoft.com/office/drawing/2014/chart" uri="{C3380CC4-5D6E-409C-BE32-E72D297353CC}">
              <c16:uniqueId val="{00000005-72B7-4AB3-88CA-49CF228B0C10}"/>
            </c:ext>
          </c:extLst>
        </c:ser>
        <c:ser>
          <c:idx val="4"/>
          <c:order val="2"/>
          <c:tx>
            <c:strRef>
              <c:f>'BEV3'!$X$82</c:f>
              <c:strCache>
                <c:ptCount val="1"/>
                <c:pt idx="0">
                  <c:v>Bundesland Nordrhein-Westfalen 2013</c:v>
                </c:pt>
              </c:strCache>
            </c:strRef>
          </c:tx>
          <c:spPr>
            <a:noFill/>
            <a:ln w="6350" cap="flat" cmpd="sng">
              <a:solidFill>
                <a:schemeClr val="tx1"/>
              </a:solidFill>
            </a:ln>
          </c:spPr>
          <c:invertIfNegative val="0"/>
          <c:cat>
            <c:strRef>
              <c:f>'BEV3'!$Y$74:$AE$74</c:f>
              <c:strCache>
                <c:ptCount val="7"/>
                <c:pt idx="0">
                  <c:v>CDU/CSU</c:v>
                </c:pt>
                <c:pt idx="1">
                  <c:v>SPD</c:v>
                </c:pt>
                <c:pt idx="2">
                  <c:v>FDP</c:v>
                </c:pt>
                <c:pt idx="3">
                  <c:v>DIE GRÜNEN</c:v>
                </c:pt>
                <c:pt idx="4">
                  <c:v>DIE LINKE</c:v>
                </c:pt>
                <c:pt idx="5">
                  <c:v>AfD</c:v>
                </c:pt>
                <c:pt idx="6">
                  <c:v>Sonstige Parteien</c:v>
                </c:pt>
              </c:strCache>
            </c:strRef>
          </c:cat>
          <c:val>
            <c:numRef>
              <c:f>'BEV3'!$Y$82:$AE$82</c:f>
              <c:numCache>
                <c:formatCode>0%</c:formatCode>
                <c:ptCount val="7"/>
                <c:pt idx="0">
                  <c:v>0.39761008372466361</c:v>
                </c:pt>
                <c:pt idx="1">
                  <c:v>0.31882837902131961</c:v>
                </c:pt>
                <c:pt idx="2">
                  <c:v>5.2434066945829597E-2</c:v>
                </c:pt>
                <c:pt idx="3">
                  <c:v>8.0083115071692329E-2</c:v>
                </c:pt>
                <c:pt idx="4">
                  <c:v>6.1372432567707608E-2</c:v>
                </c:pt>
                <c:pt idx="5">
                  <c:v>0</c:v>
                </c:pt>
                <c:pt idx="6">
                  <c:v>8.9671922668787221E-2</c:v>
                </c:pt>
              </c:numCache>
            </c:numRef>
          </c:val>
          <c:extLst>
            <c:ext xmlns:c16="http://schemas.microsoft.com/office/drawing/2014/chart" uri="{C3380CC4-5D6E-409C-BE32-E72D297353CC}">
              <c16:uniqueId val="{00000006-72B7-4AB3-88CA-49CF228B0C10}"/>
            </c:ext>
          </c:extLst>
        </c:ser>
        <c:ser>
          <c:idx val="3"/>
          <c:order val="3"/>
          <c:tx>
            <c:strRef>
              <c:f>'BEV3'!$X$81</c:f>
              <c:strCache>
                <c:ptCount val="1"/>
                <c:pt idx="0">
                  <c:v>Deutschland 2013</c:v>
                </c:pt>
              </c:strCache>
            </c:strRef>
          </c:tx>
          <c:spPr>
            <a:noFill/>
            <a:ln w="6350" cap="flat" cmpd="sng">
              <a:solidFill>
                <a:schemeClr val="tx1"/>
              </a:solidFill>
            </a:ln>
          </c:spPr>
          <c:invertIfNegative val="0"/>
          <c:cat>
            <c:strRef>
              <c:f>'BEV3'!$Y$74:$AE$74</c:f>
              <c:strCache>
                <c:ptCount val="7"/>
                <c:pt idx="0">
                  <c:v>CDU/CSU</c:v>
                </c:pt>
                <c:pt idx="1">
                  <c:v>SPD</c:v>
                </c:pt>
                <c:pt idx="2">
                  <c:v>FDP</c:v>
                </c:pt>
                <c:pt idx="3">
                  <c:v>DIE GRÜNEN</c:v>
                </c:pt>
                <c:pt idx="4">
                  <c:v>DIE LINKE</c:v>
                </c:pt>
                <c:pt idx="5">
                  <c:v>AfD</c:v>
                </c:pt>
                <c:pt idx="6">
                  <c:v>Sonstige Parteien</c:v>
                </c:pt>
              </c:strCache>
            </c:strRef>
          </c:cat>
          <c:val>
            <c:numRef>
              <c:f>'BEV3'!$Y$81:$AE$81</c:f>
              <c:numCache>
                <c:formatCode>0%</c:formatCode>
                <c:ptCount val="7"/>
                <c:pt idx="0">
                  <c:v>0.41542995910796787</c:v>
                </c:pt>
                <c:pt idx="1">
                  <c:v>0.25732961455083803</c:v>
                </c:pt>
                <c:pt idx="2">
                  <c:v>4.7648817925532994E-2</c:v>
                </c:pt>
                <c:pt idx="3">
                  <c:v>8.4480279121828469E-2</c:v>
                </c:pt>
                <c:pt idx="4">
                  <c:v>8.5889984864221655E-2</c:v>
                </c:pt>
                <c:pt idx="5">
                  <c:v>0</c:v>
                </c:pt>
                <c:pt idx="6">
                  <c:v>0.10922134442961094</c:v>
                </c:pt>
              </c:numCache>
            </c:numRef>
          </c:val>
          <c:extLst>
            <c:ext xmlns:c16="http://schemas.microsoft.com/office/drawing/2014/chart" uri="{C3380CC4-5D6E-409C-BE32-E72D297353CC}">
              <c16:uniqueId val="{00000007-72B7-4AB3-88CA-49CF228B0C10}"/>
            </c:ext>
          </c:extLst>
        </c:ser>
        <c:dLbls>
          <c:showLegendKey val="0"/>
          <c:showVal val="0"/>
          <c:showCatName val="0"/>
          <c:showSerName val="0"/>
          <c:showPercent val="0"/>
          <c:showBubbleSize val="0"/>
        </c:dLbls>
        <c:gapWidth val="150"/>
        <c:axId val="52720300"/>
        <c:axId val="1095195"/>
      </c:barChart>
      <c:lineChart>
        <c:grouping val="standard"/>
        <c:varyColors val="0"/>
        <c:ser>
          <c:idx val="6"/>
          <c:order val="8"/>
          <c:tx>
            <c:strRef>
              <c:f>'BEV3'!$X$86</c:f>
              <c:strCache>
                <c:ptCount val="1"/>
                <c:pt idx="0">
                  <c:v>Hilfsvariablen für Grafik</c:v>
                </c:pt>
              </c:strCache>
            </c:strRef>
          </c:tx>
          <c:spPr>
            <a:ln w="0">
              <a:noFill/>
            </a:ln>
          </c:spPr>
          <c:marker>
            <c:symbol val="none"/>
          </c:marker>
          <c:cat>
            <c:strRef>
              <c:f>'BEV3'!$Y$74:$AF$74</c:f>
              <c:strCache>
                <c:ptCount val="7"/>
                <c:pt idx="0">
                  <c:v>CDU/CSU</c:v>
                </c:pt>
                <c:pt idx="1">
                  <c:v>SPD</c:v>
                </c:pt>
                <c:pt idx="2">
                  <c:v>FDP</c:v>
                </c:pt>
                <c:pt idx="3">
                  <c:v>DIE GRÜNEN</c:v>
                </c:pt>
                <c:pt idx="4">
                  <c:v>DIE LINKE</c:v>
                </c:pt>
                <c:pt idx="5">
                  <c:v>AfD</c:v>
                </c:pt>
                <c:pt idx="6">
                  <c:v>Sonstige Parteien</c:v>
                </c:pt>
              </c:strCache>
            </c:strRef>
          </c:cat>
          <c:val>
            <c:numRef>
              <c:f>'BEV3'!$Y$86:$AE$86</c:f>
              <c:numCache>
                <c:formatCode>0%</c:formatCode>
                <c:ptCount val="7"/>
                <c:pt idx="0">
                  <c:v>0.43542995910796789</c:v>
                </c:pt>
                <c:pt idx="1">
                  <c:v>0.33882837902131963</c:v>
                </c:pt>
                <c:pt idx="2">
                  <c:v>0.16159412307494223</c:v>
                </c:pt>
                <c:pt idx="3">
                  <c:v>0.15123527027635589</c:v>
                </c:pt>
                <c:pt idx="4">
                  <c:v>0.12342558350798635</c:v>
                </c:pt>
                <c:pt idx="5">
                  <c:v>0.14636897401837648</c:v>
                </c:pt>
                <c:pt idx="6">
                  <c:v>0.12922134442961095</c:v>
                </c:pt>
              </c:numCache>
            </c:numRef>
          </c:val>
          <c:smooth val="0"/>
          <c:extLst>
            <c:ext xmlns:c16="http://schemas.microsoft.com/office/drawing/2014/chart" uri="{C3380CC4-5D6E-409C-BE32-E72D297353CC}">
              <c16:uniqueId val="{00000008-72B7-4AB3-88CA-49CF228B0C10}"/>
            </c:ext>
          </c:extLst>
        </c:ser>
        <c:dLbls>
          <c:showLegendKey val="0"/>
          <c:showVal val="0"/>
          <c:showCatName val="0"/>
          <c:showSerName val="0"/>
          <c:showPercent val="0"/>
          <c:showBubbleSize val="0"/>
        </c:dLbls>
        <c:marker val="1"/>
        <c:smooth val="0"/>
        <c:axId val="23079578"/>
        <c:axId val="11275697"/>
      </c:lineChart>
      <c:lineChart>
        <c:grouping val="standard"/>
        <c:varyColors val="0"/>
        <c:ser>
          <c:idx val="7"/>
          <c:order val="9"/>
          <c:tx>
            <c:strRef>
              <c:f>'BEV3'!$X$87</c:f>
              <c:strCache>
                <c:ptCount val="1"/>
                <c:pt idx="0">
                  <c:v>Hilfsvariablen für Grafik</c:v>
                </c:pt>
              </c:strCache>
            </c:strRef>
          </c:tx>
          <c:spPr>
            <a:ln w="28575">
              <a:noFill/>
            </a:ln>
          </c:spPr>
          <c:marker>
            <c:symbol val="none"/>
          </c:marker>
          <c:cat>
            <c:strRef>
              <c:f>'BEV3'!$Y$74:$AF$74</c:f>
              <c:strCache>
                <c:ptCount val="7"/>
                <c:pt idx="0">
                  <c:v>CDU/CSU</c:v>
                </c:pt>
                <c:pt idx="1">
                  <c:v>SPD</c:v>
                </c:pt>
                <c:pt idx="2">
                  <c:v>FDP</c:v>
                </c:pt>
                <c:pt idx="3">
                  <c:v>DIE GRÜNEN</c:v>
                </c:pt>
                <c:pt idx="4">
                  <c:v>DIE LINKE</c:v>
                </c:pt>
                <c:pt idx="5">
                  <c:v>AfD</c:v>
                </c:pt>
                <c:pt idx="6">
                  <c:v>Sonstige Parteien</c:v>
                </c:pt>
              </c:strCache>
            </c:strRef>
          </c:cat>
          <c:val>
            <c:numRef>
              <c:f>'BEV3'!$Y$87:$AE$87</c:f>
              <c:numCache>
                <c:formatCode>0%</c:formatCode>
                <c:ptCount val="7"/>
                <c:pt idx="0">
                  <c:v>0.43542995910796789</c:v>
                </c:pt>
                <c:pt idx="1">
                  <c:v>0.33882837902131963</c:v>
                </c:pt>
                <c:pt idx="2">
                  <c:v>0.16159412307494223</c:v>
                </c:pt>
                <c:pt idx="3">
                  <c:v>0.15123527027635589</c:v>
                </c:pt>
                <c:pt idx="4">
                  <c:v>0.12342558350798635</c:v>
                </c:pt>
                <c:pt idx="5">
                  <c:v>0.14636897401837648</c:v>
                </c:pt>
                <c:pt idx="6">
                  <c:v>0.12922134442961095</c:v>
                </c:pt>
              </c:numCache>
            </c:numRef>
          </c:val>
          <c:smooth val="0"/>
          <c:extLst>
            <c:ext xmlns:c16="http://schemas.microsoft.com/office/drawing/2014/chart" uri="{C3380CC4-5D6E-409C-BE32-E72D297353CC}">
              <c16:uniqueId val="{00000009-72B7-4AB3-88CA-49CF228B0C10}"/>
            </c:ext>
          </c:extLst>
        </c:ser>
        <c:ser>
          <c:idx val="8"/>
          <c:order val="10"/>
          <c:tx>
            <c:strRef>
              <c:f>'BEV3'!$X$80</c:f>
              <c:strCache>
                <c:ptCount val="1"/>
                <c:pt idx="0">
                  <c:v>Resultate 2013</c:v>
                </c:pt>
              </c:strCache>
            </c:strRef>
          </c:tx>
          <c:spPr>
            <a:ln w="12700" cmpd="sng">
              <a:solidFill>
                <a:schemeClr val="tx1"/>
              </a:solidFill>
            </a:ln>
          </c:spPr>
          <c:marker>
            <c:symbol val="none"/>
          </c:marker>
          <c:val>
            <c:numRef>
              <c:f>'BEV3'!$Y$86</c:f>
              <c:numCache>
                <c:formatCode>0%</c:formatCode>
                <c:ptCount val="1"/>
                <c:pt idx="0">
                  <c:v>0.43542995910796789</c:v>
                </c:pt>
              </c:numCache>
            </c:numRef>
          </c:val>
          <c:smooth val="0"/>
          <c:extLst>
            <c:ext xmlns:c16="http://schemas.microsoft.com/office/drawing/2014/chart" uri="{C3380CC4-5D6E-409C-BE32-E72D297353CC}">
              <c16:uniqueId val="{0000000A-72B7-4AB3-88CA-49CF228B0C10}"/>
            </c:ext>
          </c:extLst>
        </c:ser>
        <c:dLbls>
          <c:showLegendKey val="0"/>
          <c:showVal val="0"/>
          <c:showCatName val="0"/>
          <c:showSerName val="0"/>
          <c:showPercent val="0"/>
          <c:showBubbleSize val="0"/>
        </c:dLbls>
        <c:marker val="1"/>
        <c:smooth val="0"/>
        <c:axId val="52720300"/>
        <c:axId val="1095195"/>
      </c:lineChart>
      <c:catAx>
        <c:axId val="23079578"/>
        <c:scaling>
          <c:orientation val="minMax"/>
        </c:scaling>
        <c:delete val="0"/>
        <c:axPos val="b"/>
        <c:numFmt formatCode="General" sourceLinked="0"/>
        <c:majorTickMark val="none"/>
        <c:minorTickMark val="none"/>
        <c:tickLblPos val="nextTo"/>
        <c:spPr>
          <a:ln w="9525" cap="flat" cmpd="sng"/>
        </c:spPr>
        <c:txPr>
          <a:bodyPr/>
          <a:lstStyle/>
          <a:p>
            <a:pPr>
              <a:defRPr lang="en-US" sz="900" u="none" baseline="0">
                <a:latin typeface="Arial" pitchFamily="34" charset="0"/>
                <a:cs typeface="Arial" pitchFamily="34" charset="0"/>
              </a:defRPr>
            </a:pPr>
            <a:endParaRPr lang="de-DE"/>
          </a:p>
        </c:txPr>
        <c:crossAx val="11275697"/>
        <c:crosses val="autoZero"/>
        <c:auto val="1"/>
        <c:lblAlgn val="ctr"/>
        <c:lblOffset val="100"/>
        <c:noMultiLvlLbl val="0"/>
      </c:catAx>
      <c:valAx>
        <c:axId val="11275697"/>
        <c:scaling>
          <c:orientation val="minMax"/>
        </c:scaling>
        <c:delete val="0"/>
        <c:axPos val="l"/>
        <c:majorGridlines/>
        <c:numFmt formatCode="0%" sourceLinked="0"/>
        <c:majorTickMark val="out"/>
        <c:minorTickMark val="none"/>
        <c:tickLblPos val="nextTo"/>
        <c:spPr>
          <a:ln w="9525">
            <a:noFill/>
          </a:ln>
        </c:spPr>
        <c:txPr>
          <a:bodyPr/>
          <a:lstStyle/>
          <a:p>
            <a:pPr>
              <a:defRPr lang="en-US" sz="900" u="none" baseline="0">
                <a:latin typeface="Arial" pitchFamily="34" charset="0"/>
                <a:cs typeface="Arial" pitchFamily="34" charset="0"/>
              </a:defRPr>
            </a:pPr>
            <a:endParaRPr lang="de-DE"/>
          </a:p>
        </c:txPr>
        <c:crossAx val="23079578"/>
        <c:crosses val="autoZero"/>
        <c:crossBetween val="between"/>
      </c:valAx>
      <c:catAx>
        <c:axId val="52720300"/>
        <c:scaling>
          <c:orientation val="minMax"/>
        </c:scaling>
        <c:delete val="1"/>
        <c:axPos val="b"/>
        <c:numFmt formatCode="General" sourceLinked="1"/>
        <c:majorTickMark val="out"/>
        <c:minorTickMark val="none"/>
        <c:tickLblPos val="nextTo"/>
        <c:crossAx val="1095195"/>
        <c:crosses val="autoZero"/>
        <c:auto val="1"/>
        <c:lblAlgn val="ctr"/>
        <c:lblOffset val="100"/>
        <c:noMultiLvlLbl val="0"/>
      </c:catAx>
      <c:valAx>
        <c:axId val="1095195"/>
        <c:scaling>
          <c:orientation val="minMax"/>
        </c:scaling>
        <c:delete val="1"/>
        <c:axPos val="r"/>
        <c:numFmt formatCode="0%" sourceLinked="1"/>
        <c:majorTickMark val="out"/>
        <c:minorTickMark val="none"/>
        <c:tickLblPos val="nextTo"/>
        <c:crossAx val="52720300"/>
        <c:crosses val="max"/>
        <c:crossBetween val="between"/>
      </c:valAx>
      <c:spPr>
        <a:noFill/>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3.5000000000000001E-3"/>
          <c:y val="0.83725000000000005"/>
          <c:w val="0.99475000000000002"/>
          <c:h val="0.129"/>
        </c:manualLayout>
      </c:layout>
      <c:overlay val="0"/>
      <c:txPr>
        <a:bodyPr rot="0" vert="horz"/>
        <a:lstStyle/>
        <a:p>
          <a:pPr>
            <a:defRPr lang="en-US" sz="900" u="none" baseline="0">
              <a:latin typeface="Arial" panose="020B0604020202020204" pitchFamily="34" charset="0"/>
              <a:cs typeface="Arial" panose="020B0604020202020204" pitchFamily="34" charset="0"/>
            </a:defRPr>
          </a:pPr>
          <a:endParaRPr lang="de-DE"/>
        </a:p>
      </c:txPr>
    </c:legend>
    <c:plotVisOnly val="1"/>
    <c:dispBlanksAs val="gap"/>
    <c:showDLblsOverMax val="0"/>
  </c:chart>
  <c:spPr>
    <a:noFill/>
    <a:ln w="9525">
      <a:noFill/>
    </a:ln>
  </c:sp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5E-2"/>
          <c:y val="3.075E-2"/>
          <c:w val="0.95350000000000001"/>
          <c:h val="0.69550000000000001"/>
        </c:manualLayout>
      </c:layout>
      <c:barChart>
        <c:barDir val="col"/>
        <c:grouping val="clustered"/>
        <c:varyColors val="0"/>
        <c:ser>
          <c:idx val="9"/>
          <c:order val="3"/>
          <c:tx>
            <c:strRef>
              <c:f>'BEV3'!$X$100</c:f>
              <c:strCache>
                <c:ptCount val="1"/>
                <c:pt idx="0">
                  <c:v>Kreis Städteregion Aachen 2019</c:v>
                </c:pt>
              </c:strCache>
            </c:strRef>
          </c:tx>
          <c:spPr>
            <a:solidFill>
              <a:srgbClr val="FFBF00"/>
            </a:solidFill>
            <a:ln w="28575">
              <a:noFill/>
            </a:ln>
          </c:spPr>
          <c:invertIfNegative val="0"/>
          <c:cat>
            <c:strRef>
              <c:f>'BEV3'!$Y$97:$AE$97</c:f>
              <c:strCache>
                <c:ptCount val="7"/>
                <c:pt idx="0">
                  <c:v>CDU/CSU</c:v>
                </c:pt>
                <c:pt idx="1">
                  <c:v>DIE GRÜNEN</c:v>
                </c:pt>
                <c:pt idx="2">
                  <c:v>SPD</c:v>
                </c:pt>
                <c:pt idx="3">
                  <c:v>Sonstige Parteien</c:v>
                </c:pt>
                <c:pt idx="4">
                  <c:v>AfD</c:v>
                </c:pt>
                <c:pt idx="5">
                  <c:v>FDP</c:v>
                </c:pt>
                <c:pt idx="6">
                  <c:v>DIE LINKE</c:v>
                </c:pt>
              </c:strCache>
            </c:strRef>
          </c:cat>
          <c:val>
            <c:numRef>
              <c:f>'BEV3'!$Y$100:$AE$100</c:f>
              <c:numCache>
                <c:formatCode>0%</c:formatCode>
                <c:ptCount val="7"/>
                <c:pt idx="0">
                  <c:v>0.26704141054674863</c:v>
                </c:pt>
                <c:pt idx="1">
                  <c:v>0.24619864121643481</c:v>
                </c:pt>
                <c:pt idx="2">
                  <c:v>0.19866548042704626</c:v>
                </c:pt>
                <c:pt idx="3">
                  <c:v>0.11439259139437076</c:v>
                </c:pt>
                <c:pt idx="4">
                  <c:v>6.9006793917825951E-2</c:v>
                </c:pt>
                <c:pt idx="5">
                  <c:v>6.025962471692009E-2</c:v>
                </c:pt>
                <c:pt idx="6">
                  <c:v>4.4435457780653512E-2</c:v>
                </c:pt>
              </c:numCache>
            </c:numRef>
          </c:val>
          <c:extLst>
            <c:ext xmlns:c16="http://schemas.microsoft.com/office/drawing/2014/chart" uri="{C3380CC4-5D6E-409C-BE32-E72D297353CC}">
              <c16:uniqueId val="{00000000-20B7-483D-A931-948140358C79}"/>
            </c:ext>
          </c:extLst>
        </c:ser>
        <c:ser>
          <c:idx val="1"/>
          <c:order val="4"/>
          <c:tx>
            <c:strRef>
              <c:f>'BEV3'!$X$99</c:f>
              <c:strCache>
                <c:ptCount val="1"/>
                <c:pt idx="0">
                  <c:v>Bundesland Nordrhein-Westfalen 2019</c:v>
                </c:pt>
              </c:strCache>
            </c:strRef>
          </c:tx>
          <c:spPr>
            <a:solidFill>
              <a:srgbClr val="02DC00"/>
            </a:solidFill>
          </c:spPr>
          <c:invertIfNegative val="0"/>
          <c:cat>
            <c:strRef>
              <c:f>'BEV3'!$Y$97:$AE$97</c:f>
              <c:strCache>
                <c:ptCount val="7"/>
                <c:pt idx="0">
                  <c:v>CDU/CSU</c:v>
                </c:pt>
                <c:pt idx="1">
                  <c:v>DIE GRÜNEN</c:v>
                </c:pt>
                <c:pt idx="2">
                  <c:v>SPD</c:v>
                </c:pt>
                <c:pt idx="3">
                  <c:v>Sonstige Parteien</c:v>
                </c:pt>
                <c:pt idx="4">
                  <c:v>AfD</c:v>
                </c:pt>
                <c:pt idx="5">
                  <c:v>FDP</c:v>
                </c:pt>
                <c:pt idx="6">
                  <c:v>DIE LINKE</c:v>
                </c:pt>
              </c:strCache>
            </c:strRef>
          </c:cat>
          <c:val>
            <c:numRef>
              <c:f>'BEV3'!$Y$99:$AE$99</c:f>
              <c:numCache>
                <c:formatCode>0%</c:formatCode>
                <c:ptCount val="7"/>
                <c:pt idx="0">
                  <c:v>0.27939176829458634</c:v>
                </c:pt>
                <c:pt idx="1">
                  <c:v>0.23155645234798267</c:v>
                </c:pt>
                <c:pt idx="2">
                  <c:v>0.191880920838229</c:v>
                </c:pt>
                <c:pt idx="3">
                  <c:v>0.1029281576867417</c:v>
                </c:pt>
                <c:pt idx="4">
                  <c:v>8.5206379490534778E-2</c:v>
                </c:pt>
                <c:pt idx="5">
                  <c:v>6.6841058387097183E-2</c:v>
                </c:pt>
                <c:pt idx="6">
                  <c:v>4.219526295482838E-2</c:v>
                </c:pt>
              </c:numCache>
            </c:numRef>
          </c:val>
          <c:extLst>
            <c:ext xmlns:c16="http://schemas.microsoft.com/office/drawing/2014/chart" uri="{C3380CC4-5D6E-409C-BE32-E72D297353CC}">
              <c16:uniqueId val="{00000001-20B7-483D-A931-948140358C79}"/>
            </c:ext>
          </c:extLst>
        </c:ser>
        <c:ser>
          <c:idx val="0"/>
          <c:order val="5"/>
          <c:tx>
            <c:strRef>
              <c:f>'BEV3'!$X$98</c:f>
              <c:strCache>
                <c:ptCount val="1"/>
                <c:pt idx="0">
                  <c:v>Deutschland 2019</c:v>
                </c:pt>
              </c:strCache>
            </c:strRef>
          </c:tx>
          <c:spPr>
            <a:solidFill>
              <a:srgbClr val="FF0000"/>
            </a:solidFill>
          </c:spPr>
          <c:invertIfNegative val="0"/>
          <c:cat>
            <c:strRef>
              <c:f>'BEV3'!$Y$97:$AE$97</c:f>
              <c:strCache>
                <c:ptCount val="7"/>
                <c:pt idx="0">
                  <c:v>CDU/CSU</c:v>
                </c:pt>
                <c:pt idx="1">
                  <c:v>DIE GRÜNEN</c:v>
                </c:pt>
                <c:pt idx="2">
                  <c:v>SPD</c:v>
                </c:pt>
                <c:pt idx="3">
                  <c:v>Sonstige Parteien</c:v>
                </c:pt>
                <c:pt idx="4">
                  <c:v>AfD</c:v>
                </c:pt>
                <c:pt idx="5">
                  <c:v>FDP</c:v>
                </c:pt>
                <c:pt idx="6">
                  <c:v>DIE LINKE</c:v>
                </c:pt>
              </c:strCache>
            </c:strRef>
          </c:cat>
          <c:val>
            <c:numRef>
              <c:f>'BEV3'!$Y$98:$AE$98</c:f>
              <c:numCache>
                <c:formatCode>0%</c:formatCode>
                <c:ptCount val="7"/>
                <c:pt idx="0">
                  <c:v>0.28863475782704812</c:v>
                </c:pt>
                <c:pt idx="1">
                  <c:v>0.20528635416705385</c:v>
                </c:pt>
                <c:pt idx="2">
                  <c:v>0.1582185619771741</c:v>
                </c:pt>
                <c:pt idx="3">
                  <c:v>0.12888232494419521</c:v>
                </c:pt>
                <c:pt idx="4">
                  <c:v>0.10975386214612665</c:v>
                </c:pt>
                <c:pt idx="5">
                  <c:v>5.4244993480607441E-2</c:v>
                </c:pt>
                <c:pt idx="6">
                  <c:v>5.4979145457794629E-2</c:v>
                </c:pt>
              </c:numCache>
            </c:numRef>
          </c:val>
          <c:extLst>
            <c:ext xmlns:c16="http://schemas.microsoft.com/office/drawing/2014/chart" uri="{C3380CC4-5D6E-409C-BE32-E72D297353CC}">
              <c16:uniqueId val="{00000002-20B7-483D-A931-948140358C79}"/>
            </c:ext>
          </c:extLst>
        </c:ser>
        <c:dLbls>
          <c:showLegendKey val="0"/>
          <c:showVal val="0"/>
          <c:showCatName val="0"/>
          <c:showSerName val="0"/>
          <c:showPercent val="0"/>
          <c:showBubbleSize val="0"/>
        </c:dLbls>
        <c:gapWidth val="400"/>
        <c:overlap val="-100"/>
        <c:axId val="30742231"/>
        <c:axId val="23447105"/>
      </c:barChart>
      <c:barChart>
        <c:barDir val="col"/>
        <c:grouping val="clustered"/>
        <c:varyColors val="0"/>
        <c:ser>
          <c:idx val="8"/>
          <c:order val="0"/>
          <c:tx>
            <c:strRef>
              <c:f>'BEV3'!$X$106</c:f>
              <c:strCache>
                <c:ptCount val="1"/>
                <c:pt idx="0">
                  <c:v>Kreis Städteregion Aachen 2014</c:v>
                </c:pt>
              </c:strCache>
            </c:strRef>
          </c:tx>
          <c:spPr>
            <a:noFill/>
            <a:ln w="6350" cap="flat" cmpd="sng">
              <a:solidFill>
                <a:schemeClr val="tx1"/>
              </a:solidFill>
            </a:ln>
          </c:spPr>
          <c:invertIfNegative val="0"/>
          <c:val>
            <c:numRef>
              <c:f>'BEV3'!$Y$106:$AE$106</c:f>
              <c:numCache>
                <c:formatCode>0%</c:formatCode>
                <c:ptCount val="7"/>
                <c:pt idx="0">
                  <c:v>0.30673860583708967</c:v>
                </c:pt>
                <c:pt idx="1">
                  <c:v>9.4627327778536635E-2</c:v>
                </c:pt>
                <c:pt idx="2">
                  <c:v>0.4119792378090425</c:v>
                </c:pt>
                <c:pt idx="3">
                  <c:v>6.5510176205436421E-2</c:v>
                </c:pt>
                <c:pt idx="4">
                  <c:v>4.0094704730683425E-2</c:v>
                </c:pt>
                <c:pt idx="5">
                  <c:v>3.5008878568501572E-2</c:v>
                </c:pt>
                <c:pt idx="6">
                  <c:v>4.6041069070709831E-2</c:v>
                </c:pt>
              </c:numCache>
            </c:numRef>
          </c:val>
          <c:extLst>
            <c:ext xmlns:c16="http://schemas.microsoft.com/office/drawing/2014/chart" uri="{C3380CC4-5D6E-409C-BE32-E72D297353CC}">
              <c16:uniqueId val="{00000003-20B7-483D-A931-948140358C79}"/>
            </c:ext>
          </c:extLst>
        </c:ser>
        <c:ser>
          <c:idx val="4"/>
          <c:order val="1"/>
          <c:tx>
            <c:strRef>
              <c:f>'BEV3'!$X$105</c:f>
              <c:strCache>
                <c:ptCount val="1"/>
                <c:pt idx="0">
                  <c:v>Bundesland Nordrhein-Westfalen 2014</c:v>
                </c:pt>
              </c:strCache>
            </c:strRef>
          </c:tx>
          <c:spPr>
            <a:noFill/>
            <a:ln w="6350" cap="flat" cmpd="sng">
              <a:solidFill>
                <a:schemeClr val="tx1"/>
              </a:solidFill>
            </a:ln>
          </c:spPr>
          <c:invertIfNegative val="0"/>
          <c:cat>
            <c:strRef>
              <c:f>'BEV3'!$Y$97:$AE$97</c:f>
              <c:strCache>
                <c:ptCount val="7"/>
                <c:pt idx="0">
                  <c:v>CDU/CSU</c:v>
                </c:pt>
                <c:pt idx="1">
                  <c:v>DIE GRÜNEN</c:v>
                </c:pt>
                <c:pt idx="2">
                  <c:v>SPD</c:v>
                </c:pt>
                <c:pt idx="3">
                  <c:v>Sonstige Parteien</c:v>
                </c:pt>
                <c:pt idx="4">
                  <c:v>AfD</c:v>
                </c:pt>
                <c:pt idx="5">
                  <c:v>FDP</c:v>
                </c:pt>
                <c:pt idx="6">
                  <c:v>DIE LINKE</c:v>
                </c:pt>
              </c:strCache>
            </c:strRef>
          </c:cat>
          <c:val>
            <c:numRef>
              <c:f>'BEV3'!$Y$105:$AE$105</c:f>
              <c:numCache>
                <c:formatCode>0%</c:formatCode>
                <c:ptCount val="7"/>
                <c:pt idx="0">
                  <c:v>0.35640860319344858</c:v>
                </c:pt>
                <c:pt idx="1">
                  <c:v>0.10055629434696034</c:v>
                </c:pt>
                <c:pt idx="2">
                  <c:v>0.33701849367573783</c:v>
                </c:pt>
                <c:pt idx="3">
                  <c:v>6.4779427918368868E-2</c:v>
                </c:pt>
                <c:pt idx="4">
                  <c:v>5.4005716609484992E-2</c:v>
                </c:pt>
                <c:pt idx="5">
                  <c:v>4.0168033495685665E-2</c:v>
                </c:pt>
                <c:pt idx="6">
                  <c:v>4.7063430760313739E-2</c:v>
                </c:pt>
              </c:numCache>
            </c:numRef>
          </c:val>
          <c:extLst>
            <c:ext xmlns:c16="http://schemas.microsoft.com/office/drawing/2014/chart" uri="{C3380CC4-5D6E-409C-BE32-E72D297353CC}">
              <c16:uniqueId val="{00000004-20B7-483D-A931-948140358C79}"/>
            </c:ext>
          </c:extLst>
        </c:ser>
        <c:ser>
          <c:idx val="3"/>
          <c:order val="2"/>
          <c:tx>
            <c:strRef>
              <c:f>'BEV3'!$X$104</c:f>
              <c:strCache>
                <c:ptCount val="1"/>
                <c:pt idx="0">
                  <c:v>Deutschland 2014</c:v>
                </c:pt>
              </c:strCache>
            </c:strRef>
          </c:tx>
          <c:spPr>
            <a:noFill/>
            <a:ln w="6350" cap="flat" cmpd="sng">
              <a:solidFill>
                <a:schemeClr val="tx1"/>
              </a:solidFill>
            </a:ln>
          </c:spPr>
          <c:invertIfNegative val="0"/>
          <c:cat>
            <c:strRef>
              <c:f>'BEV3'!$Y$97:$AE$97</c:f>
              <c:strCache>
                <c:ptCount val="7"/>
                <c:pt idx="0">
                  <c:v>CDU/CSU</c:v>
                </c:pt>
                <c:pt idx="1">
                  <c:v>DIE GRÜNEN</c:v>
                </c:pt>
                <c:pt idx="2">
                  <c:v>SPD</c:v>
                </c:pt>
                <c:pt idx="3">
                  <c:v>Sonstige Parteien</c:v>
                </c:pt>
                <c:pt idx="4">
                  <c:v>AfD</c:v>
                </c:pt>
                <c:pt idx="5">
                  <c:v>FDP</c:v>
                </c:pt>
                <c:pt idx="6">
                  <c:v>DIE LINKE</c:v>
                </c:pt>
              </c:strCache>
            </c:strRef>
          </c:cat>
          <c:val>
            <c:numRef>
              <c:f>'BEV3'!$Y$104:$AE$104</c:f>
              <c:numCache>
                <c:formatCode>0%</c:formatCode>
                <c:ptCount val="7"/>
                <c:pt idx="0">
                  <c:v>0.35360478515959004</c:v>
                </c:pt>
                <c:pt idx="1">
                  <c:v>0.10694137834757936</c:v>
                </c:pt>
                <c:pt idx="2">
                  <c:v>0.27264871116738454</c:v>
                </c:pt>
                <c:pt idx="3">
                  <c:v>8.8801595307553452E-2</c:v>
                </c:pt>
                <c:pt idx="4">
                  <c:v>7.0516351984180464E-2</c:v>
                </c:pt>
                <c:pt idx="5">
                  <c:v>3.3617370369678962E-2</c:v>
                </c:pt>
                <c:pt idx="6">
                  <c:v>7.3869807664033213E-2</c:v>
                </c:pt>
              </c:numCache>
            </c:numRef>
          </c:val>
          <c:extLst>
            <c:ext xmlns:c16="http://schemas.microsoft.com/office/drawing/2014/chart" uri="{C3380CC4-5D6E-409C-BE32-E72D297353CC}">
              <c16:uniqueId val="{00000005-20B7-483D-A931-948140358C79}"/>
            </c:ext>
          </c:extLst>
        </c:ser>
        <c:dLbls>
          <c:showLegendKey val="0"/>
          <c:showVal val="0"/>
          <c:showCatName val="0"/>
          <c:showSerName val="0"/>
          <c:showPercent val="0"/>
          <c:showBubbleSize val="0"/>
        </c:dLbls>
        <c:gapWidth val="150"/>
        <c:axId val="45017730"/>
        <c:axId val="37790411"/>
      </c:barChart>
      <c:lineChart>
        <c:grouping val="standard"/>
        <c:varyColors val="0"/>
        <c:ser>
          <c:idx val="6"/>
          <c:order val="6"/>
          <c:tx>
            <c:strRef>
              <c:f>'BEV3'!$X$86</c:f>
              <c:strCache>
                <c:ptCount val="1"/>
                <c:pt idx="0">
                  <c:v>Hilfsvariablen für Grafik</c:v>
                </c:pt>
              </c:strCache>
            </c:strRef>
          </c:tx>
          <c:spPr>
            <a:ln w="0">
              <a:noFill/>
            </a:ln>
          </c:spPr>
          <c:marker>
            <c:symbol val="none"/>
          </c:marker>
          <c:cat>
            <c:strRef>
              <c:f>'BEV3'!$Y$97:$AE$97</c:f>
              <c:strCache>
                <c:ptCount val="7"/>
                <c:pt idx="0">
                  <c:v>CDU/CSU</c:v>
                </c:pt>
                <c:pt idx="1">
                  <c:v>DIE GRÜNEN</c:v>
                </c:pt>
                <c:pt idx="2">
                  <c:v>SPD</c:v>
                </c:pt>
                <c:pt idx="3">
                  <c:v>Sonstige Parteien</c:v>
                </c:pt>
                <c:pt idx="4">
                  <c:v>AfD</c:v>
                </c:pt>
                <c:pt idx="5">
                  <c:v>FDP</c:v>
                </c:pt>
                <c:pt idx="6">
                  <c:v>DIE LINKE</c:v>
                </c:pt>
              </c:strCache>
            </c:strRef>
          </c:cat>
          <c:val>
            <c:numRef>
              <c:f>'BEV3'!$Y$109:$AE$109</c:f>
              <c:numCache>
                <c:formatCode>0%</c:formatCode>
                <c:ptCount val="7"/>
                <c:pt idx="0">
                  <c:v>0.3764086031934486</c:v>
                </c:pt>
                <c:pt idx="1">
                  <c:v>0.26619864121643483</c:v>
                </c:pt>
                <c:pt idx="2">
                  <c:v>0.43197923780904252</c:v>
                </c:pt>
                <c:pt idx="3">
                  <c:v>0.1488823249441952</c:v>
                </c:pt>
                <c:pt idx="4">
                  <c:v>0.12975386214612664</c:v>
                </c:pt>
                <c:pt idx="5">
                  <c:v>8.6841058387097186E-2</c:v>
                </c:pt>
                <c:pt idx="6">
                  <c:v>9.3869807664033217E-2</c:v>
                </c:pt>
              </c:numCache>
            </c:numRef>
          </c:val>
          <c:smooth val="0"/>
          <c:extLst>
            <c:ext xmlns:c16="http://schemas.microsoft.com/office/drawing/2014/chart" uri="{C3380CC4-5D6E-409C-BE32-E72D297353CC}">
              <c16:uniqueId val="{00000006-20B7-483D-A931-948140358C79}"/>
            </c:ext>
          </c:extLst>
        </c:ser>
        <c:dLbls>
          <c:showLegendKey val="0"/>
          <c:showVal val="0"/>
          <c:showCatName val="0"/>
          <c:showSerName val="0"/>
          <c:showPercent val="0"/>
          <c:showBubbleSize val="0"/>
        </c:dLbls>
        <c:marker val="1"/>
        <c:smooth val="0"/>
        <c:axId val="30742231"/>
        <c:axId val="23447105"/>
      </c:lineChart>
      <c:lineChart>
        <c:grouping val="standard"/>
        <c:varyColors val="0"/>
        <c:ser>
          <c:idx val="7"/>
          <c:order val="7"/>
          <c:tx>
            <c:strRef>
              <c:f>'BEV3'!$X$87</c:f>
              <c:strCache>
                <c:ptCount val="1"/>
                <c:pt idx="0">
                  <c:v>Hilfsvariablen für Grafik</c:v>
                </c:pt>
              </c:strCache>
            </c:strRef>
          </c:tx>
          <c:spPr>
            <a:ln w="28575">
              <a:noFill/>
            </a:ln>
          </c:spPr>
          <c:marker>
            <c:symbol val="none"/>
          </c:marker>
          <c:cat>
            <c:strRef>
              <c:f>'BEV3'!$Y$97:$AE$97</c:f>
              <c:strCache>
                <c:ptCount val="7"/>
                <c:pt idx="0">
                  <c:v>CDU/CSU</c:v>
                </c:pt>
                <c:pt idx="1">
                  <c:v>DIE GRÜNEN</c:v>
                </c:pt>
                <c:pt idx="2">
                  <c:v>SPD</c:v>
                </c:pt>
                <c:pt idx="3">
                  <c:v>Sonstige Parteien</c:v>
                </c:pt>
                <c:pt idx="4">
                  <c:v>AfD</c:v>
                </c:pt>
                <c:pt idx="5">
                  <c:v>FDP</c:v>
                </c:pt>
                <c:pt idx="6">
                  <c:v>DIE LINKE</c:v>
                </c:pt>
              </c:strCache>
            </c:strRef>
          </c:cat>
          <c:val>
            <c:numRef>
              <c:f>'BEV3'!$Y$110:$AE$110</c:f>
              <c:numCache>
                <c:formatCode>0%</c:formatCode>
                <c:ptCount val="7"/>
                <c:pt idx="0">
                  <c:v>0.3764086031934486</c:v>
                </c:pt>
                <c:pt idx="1">
                  <c:v>0.26619864121643483</c:v>
                </c:pt>
                <c:pt idx="2">
                  <c:v>0.43197923780904252</c:v>
                </c:pt>
                <c:pt idx="3">
                  <c:v>0.1488823249441952</c:v>
                </c:pt>
                <c:pt idx="4">
                  <c:v>0.12975386214612664</c:v>
                </c:pt>
                <c:pt idx="5">
                  <c:v>8.6841058387097186E-2</c:v>
                </c:pt>
                <c:pt idx="6">
                  <c:v>9.3869807664033217E-2</c:v>
                </c:pt>
              </c:numCache>
            </c:numRef>
          </c:val>
          <c:smooth val="0"/>
          <c:extLst>
            <c:ext xmlns:c16="http://schemas.microsoft.com/office/drawing/2014/chart" uri="{C3380CC4-5D6E-409C-BE32-E72D297353CC}">
              <c16:uniqueId val="{00000007-20B7-483D-A931-948140358C79}"/>
            </c:ext>
          </c:extLst>
        </c:ser>
        <c:ser>
          <c:idx val="10"/>
          <c:order val="8"/>
          <c:tx>
            <c:strRef>
              <c:f>'BEV3'!$X$103</c:f>
              <c:strCache>
                <c:ptCount val="1"/>
                <c:pt idx="0">
                  <c:v>Resultate 2014</c:v>
                </c:pt>
              </c:strCache>
            </c:strRef>
          </c:tx>
          <c:spPr>
            <a:ln w="12700" cmpd="sng">
              <a:solidFill>
                <a:schemeClr val="tx1"/>
              </a:solidFill>
            </a:ln>
          </c:spPr>
          <c:marker>
            <c:symbol val="none"/>
          </c:marker>
          <c:val>
            <c:numRef>
              <c:f>'BEV3'!$Y$109</c:f>
              <c:numCache>
                <c:formatCode>0%</c:formatCode>
                <c:ptCount val="1"/>
                <c:pt idx="0">
                  <c:v>0.3764086031934486</c:v>
                </c:pt>
              </c:numCache>
            </c:numRef>
          </c:val>
          <c:smooth val="0"/>
          <c:extLst>
            <c:ext xmlns:c16="http://schemas.microsoft.com/office/drawing/2014/chart" uri="{C3380CC4-5D6E-409C-BE32-E72D297353CC}">
              <c16:uniqueId val="{00000008-20B7-483D-A931-948140358C79}"/>
            </c:ext>
          </c:extLst>
        </c:ser>
        <c:dLbls>
          <c:showLegendKey val="0"/>
          <c:showVal val="0"/>
          <c:showCatName val="0"/>
          <c:showSerName val="0"/>
          <c:showPercent val="0"/>
          <c:showBubbleSize val="0"/>
        </c:dLbls>
        <c:marker val="1"/>
        <c:smooth val="0"/>
        <c:axId val="45017730"/>
        <c:axId val="37790411"/>
      </c:lineChart>
      <c:catAx>
        <c:axId val="30742231"/>
        <c:scaling>
          <c:orientation val="minMax"/>
        </c:scaling>
        <c:delete val="0"/>
        <c:axPos val="b"/>
        <c:numFmt formatCode="General" sourceLinked="0"/>
        <c:majorTickMark val="none"/>
        <c:minorTickMark val="none"/>
        <c:tickLblPos val="nextTo"/>
        <c:spPr>
          <a:ln w="9525" cap="flat" cmpd="sng"/>
        </c:spPr>
        <c:txPr>
          <a:bodyPr/>
          <a:lstStyle/>
          <a:p>
            <a:pPr>
              <a:defRPr lang="en-US" sz="900" u="none" baseline="0">
                <a:latin typeface="Arial" pitchFamily="34" charset="0"/>
                <a:cs typeface="Arial" pitchFamily="34" charset="0"/>
              </a:defRPr>
            </a:pPr>
            <a:endParaRPr lang="de-DE"/>
          </a:p>
        </c:txPr>
        <c:crossAx val="23447105"/>
        <c:crosses val="autoZero"/>
        <c:auto val="1"/>
        <c:lblAlgn val="ctr"/>
        <c:lblOffset val="100"/>
        <c:noMultiLvlLbl val="0"/>
      </c:catAx>
      <c:valAx>
        <c:axId val="23447105"/>
        <c:scaling>
          <c:orientation val="minMax"/>
        </c:scaling>
        <c:delete val="0"/>
        <c:axPos val="l"/>
        <c:majorGridlines/>
        <c:numFmt formatCode="0%" sourceLinked="0"/>
        <c:majorTickMark val="out"/>
        <c:minorTickMark val="none"/>
        <c:tickLblPos val="nextTo"/>
        <c:spPr>
          <a:ln w="9525">
            <a:noFill/>
          </a:ln>
        </c:spPr>
        <c:txPr>
          <a:bodyPr/>
          <a:lstStyle/>
          <a:p>
            <a:pPr>
              <a:defRPr lang="en-US" sz="900" u="none" baseline="0">
                <a:latin typeface="Arial" pitchFamily="34" charset="0"/>
                <a:cs typeface="Arial" pitchFamily="34" charset="0"/>
              </a:defRPr>
            </a:pPr>
            <a:endParaRPr lang="de-DE"/>
          </a:p>
        </c:txPr>
        <c:crossAx val="30742231"/>
        <c:crosses val="autoZero"/>
        <c:crossBetween val="between"/>
        <c:majorUnit val="0.1"/>
      </c:valAx>
      <c:catAx>
        <c:axId val="45017730"/>
        <c:scaling>
          <c:orientation val="minMax"/>
        </c:scaling>
        <c:delete val="1"/>
        <c:axPos val="b"/>
        <c:majorTickMark val="out"/>
        <c:minorTickMark val="none"/>
        <c:tickLblPos val="nextTo"/>
        <c:crossAx val="37790411"/>
        <c:crosses val="autoZero"/>
        <c:auto val="1"/>
        <c:lblAlgn val="ctr"/>
        <c:lblOffset val="100"/>
        <c:noMultiLvlLbl val="0"/>
      </c:catAx>
      <c:valAx>
        <c:axId val="37790411"/>
        <c:scaling>
          <c:orientation val="minMax"/>
        </c:scaling>
        <c:delete val="1"/>
        <c:axPos val="r"/>
        <c:numFmt formatCode="0%" sourceLinked="1"/>
        <c:majorTickMark val="out"/>
        <c:minorTickMark val="none"/>
        <c:tickLblPos val="nextTo"/>
        <c:crossAx val="45017730"/>
        <c:crosses val="max"/>
        <c:crossBetween val="between"/>
      </c:valAx>
      <c:spPr>
        <a:noFill/>
      </c:spPr>
    </c:plotArea>
    <c:legend>
      <c:legendPos val="b"/>
      <c:legendEntry>
        <c:idx val="3"/>
        <c:delete val="1"/>
      </c:legendEntry>
      <c:legendEntry>
        <c:idx val="4"/>
        <c:delete val="1"/>
      </c:legendEntry>
      <c:legendEntry>
        <c:idx val="5"/>
        <c:delete val="1"/>
      </c:legendEntry>
      <c:legendEntry>
        <c:idx val="6"/>
        <c:delete val="1"/>
      </c:legendEntry>
      <c:legendEntry>
        <c:idx val="7"/>
        <c:delete val="1"/>
      </c:legendEntry>
      <c:layout>
        <c:manualLayout>
          <c:xMode val="edge"/>
          <c:yMode val="edge"/>
          <c:x val="0"/>
          <c:y val="0.82425000000000004"/>
          <c:w val="0.99750000000000005"/>
          <c:h val="0.14199999999999999"/>
        </c:manualLayout>
      </c:layout>
      <c:overlay val="0"/>
      <c:spPr>
        <a:noFill/>
      </c:spPr>
      <c:txPr>
        <a:bodyPr rot="0" vert="horz"/>
        <a:lstStyle/>
        <a:p>
          <a:pPr>
            <a:defRPr lang="en-US" sz="900" u="none" baseline="0">
              <a:latin typeface="Arial" pitchFamily="34" charset="0"/>
              <a:cs typeface="Arial" pitchFamily="34" charset="0"/>
            </a:defRPr>
          </a:pPr>
          <a:endParaRPr lang="de-DE"/>
        </a:p>
      </c:txPr>
    </c:legend>
    <c:plotVisOnly val="1"/>
    <c:dispBlanksAs val="gap"/>
    <c:showDLblsOverMax val="0"/>
  </c:chart>
  <c:spPr>
    <a:noFill/>
    <a:ln w="9525">
      <a:noFill/>
    </a:ln>
  </c:sp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5E-2"/>
          <c:y val="3.075E-2"/>
          <c:w val="0.95350000000000001"/>
          <c:h val="0.69550000000000001"/>
        </c:manualLayout>
      </c:layout>
      <c:barChart>
        <c:barDir val="col"/>
        <c:grouping val="clustered"/>
        <c:varyColors val="0"/>
        <c:ser>
          <c:idx val="2"/>
          <c:order val="3"/>
          <c:tx>
            <c:strRef>
              <c:f>'BEV3'!$X$124</c:f>
              <c:strCache>
                <c:ptCount val="1"/>
                <c:pt idx="0">
                  <c:v>Gemeinde Aachen 2017</c:v>
                </c:pt>
              </c:strCache>
            </c:strRef>
          </c:tx>
          <c:spPr>
            <a:solidFill>
              <a:srgbClr val="0200DC"/>
            </a:solidFill>
          </c:spPr>
          <c:invertIfNegative val="0"/>
          <c:cat>
            <c:strRef>
              <c:f>'BEV3'!$Y$121:$AE$121</c:f>
              <c:strCache>
                <c:ptCount val="7"/>
                <c:pt idx="0">
                  <c:v>SPD</c:v>
                </c:pt>
                <c:pt idx="1">
                  <c:v>CDU/CSU</c:v>
                </c:pt>
                <c:pt idx="2">
                  <c:v>FDP</c:v>
                </c:pt>
                <c:pt idx="3">
                  <c:v>DIE GRÜNEN</c:v>
                </c:pt>
                <c:pt idx="4">
                  <c:v>DIE LINKE</c:v>
                </c:pt>
                <c:pt idx="5">
                  <c:v>Sonstige Parteien</c:v>
                </c:pt>
                <c:pt idx="6">
                  <c:v>AfD</c:v>
                </c:pt>
              </c:strCache>
            </c:strRef>
          </c:cat>
          <c:val>
            <c:numRef>
              <c:f>'BEV3'!$Y$124:$AE$124</c:f>
              <c:numCache>
                <c:formatCode>0%</c:formatCode>
                <c:ptCount val="7"/>
                <c:pt idx="0">
                  <c:v>0.28354077942618022</c:v>
                </c:pt>
                <c:pt idx="1">
                  <c:v>0.28047645328962001</c:v>
                </c:pt>
                <c:pt idx="2">
                  <c:v>0.14929528736294967</c:v>
                </c:pt>
                <c:pt idx="3">
                  <c:v>0.11361071525655494</c:v>
                </c:pt>
                <c:pt idx="4">
                  <c:v>7.4392283170094817E-2</c:v>
                </c:pt>
                <c:pt idx="5">
                  <c:v>5.2093544321523598E-2</c:v>
                </c:pt>
                <c:pt idx="6">
                  <c:v>4.6590937173076767E-2</c:v>
                </c:pt>
              </c:numCache>
            </c:numRef>
          </c:val>
          <c:extLst>
            <c:ext xmlns:c16="http://schemas.microsoft.com/office/drawing/2014/chart" uri="{C3380CC4-5D6E-409C-BE32-E72D297353CC}">
              <c16:uniqueId val="{00000000-E8BF-4A88-B8A1-800691475327}"/>
            </c:ext>
          </c:extLst>
        </c:ser>
        <c:ser>
          <c:idx val="10"/>
          <c:order val="4"/>
          <c:tx>
            <c:strRef>
              <c:f>'BEV3'!$X$123</c:f>
              <c:strCache>
                <c:ptCount val="1"/>
                <c:pt idx="0">
                  <c:v>Kreis Städteregion Aachen 2017</c:v>
                </c:pt>
              </c:strCache>
            </c:strRef>
          </c:tx>
          <c:spPr>
            <a:solidFill>
              <a:srgbClr val="FFBF00"/>
            </a:solidFill>
            <a:ln w="28575">
              <a:noFill/>
            </a:ln>
          </c:spPr>
          <c:invertIfNegative val="0"/>
          <c:cat>
            <c:strRef>
              <c:f>'BEV3'!$Y$121:$AE$121</c:f>
              <c:strCache>
                <c:ptCount val="7"/>
                <c:pt idx="0">
                  <c:v>SPD</c:v>
                </c:pt>
                <c:pt idx="1">
                  <c:v>CDU/CSU</c:v>
                </c:pt>
                <c:pt idx="2">
                  <c:v>FDP</c:v>
                </c:pt>
                <c:pt idx="3">
                  <c:v>DIE GRÜNEN</c:v>
                </c:pt>
                <c:pt idx="4">
                  <c:v>DIE LINKE</c:v>
                </c:pt>
                <c:pt idx="5">
                  <c:v>Sonstige Parteien</c:v>
                </c:pt>
                <c:pt idx="6">
                  <c:v>AfD</c:v>
                </c:pt>
              </c:strCache>
            </c:strRef>
          </c:cat>
          <c:val>
            <c:numRef>
              <c:f>'BEV3'!$Y$123:$AE$123</c:f>
              <c:numCache>
                <c:formatCode>0%</c:formatCode>
                <c:ptCount val="7"/>
                <c:pt idx="0">
                  <c:v>0.3291637677083179</c:v>
                </c:pt>
                <c:pt idx="1">
                  <c:v>0.30278818113185202</c:v>
                </c:pt>
                <c:pt idx="2">
                  <c:v>0.13037540893816707</c:v>
                </c:pt>
                <c:pt idx="3">
                  <c:v>7.7069116101431467E-2</c:v>
                </c:pt>
                <c:pt idx="4">
                  <c:v>5.4634879279972764E-2</c:v>
                </c:pt>
                <c:pt idx="5">
                  <c:v>4.6922416472991578E-2</c:v>
                </c:pt>
                <c:pt idx="6">
                  <c:v>5.904623036726718E-2</c:v>
                </c:pt>
              </c:numCache>
            </c:numRef>
          </c:val>
          <c:extLst>
            <c:ext xmlns:c16="http://schemas.microsoft.com/office/drawing/2014/chart" uri="{C3380CC4-5D6E-409C-BE32-E72D297353CC}">
              <c16:uniqueId val="{00000001-E8BF-4A88-B8A1-800691475327}"/>
            </c:ext>
          </c:extLst>
        </c:ser>
        <c:ser>
          <c:idx val="1"/>
          <c:order val="5"/>
          <c:tx>
            <c:strRef>
              <c:f>'BEV3'!$X$122</c:f>
              <c:strCache>
                <c:ptCount val="1"/>
                <c:pt idx="0">
                  <c:v>Bundesland Nordrhein-Westfalen 2017</c:v>
                </c:pt>
              </c:strCache>
            </c:strRef>
          </c:tx>
          <c:spPr>
            <a:solidFill>
              <a:srgbClr val="02DC00"/>
            </a:solidFill>
          </c:spPr>
          <c:invertIfNegative val="0"/>
          <c:cat>
            <c:strRef>
              <c:f>'BEV3'!$Y$121:$AE$121</c:f>
              <c:strCache>
                <c:ptCount val="7"/>
                <c:pt idx="0">
                  <c:v>SPD</c:v>
                </c:pt>
                <c:pt idx="1">
                  <c:v>CDU/CSU</c:v>
                </c:pt>
                <c:pt idx="2">
                  <c:v>FDP</c:v>
                </c:pt>
                <c:pt idx="3">
                  <c:v>DIE GRÜNEN</c:v>
                </c:pt>
                <c:pt idx="4">
                  <c:v>DIE LINKE</c:v>
                </c:pt>
                <c:pt idx="5">
                  <c:v>Sonstige Parteien</c:v>
                </c:pt>
                <c:pt idx="6">
                  <c:v>AfD</c:v>
                </c:pt>
              </c:strCache>
            </c:strRef>
          </c:cat>
          <c:val>
            <c:numRef>
              <c:f>'BEV3'!$Y$122:$AE$122</c:f>
              <c:numCache>
                <c:formatCode>0%</c:formatCode>
                <c:ptCount val="7"/>
                <c:pt idx="0">
                  <c:v>0.31213339094020759</c:v>
                </c:pt>
                <c:pt idx="1">
                  <c:v>0.32950947479520554</c:v>
                </c:pt>
                <c:pt idx="2">
                  <c:v>0.12551610249200787</c:v>
                </c:pt>
                <c:pt idx="3">
                  <c:v>6.3513110532031375E-2</c:v>
                </c:pt>
                <c:pt idx="4">
                  <c:v>4.9006216617478143E-2</c:v>
                </c:pt>
                <c:pt idx="5">
                  <c:v>4.6476352688386909E-2</c:v>
                </c:pt>
                <c:pt idx="6">
                  <c:v>7.3845351934682571E-2</c:v>
                </c:pt>
              </c:numCache>
            </c:numRef>
          </c:val>
          <c:extLst>
            <c:ext xmlns:c16="http://schemas.microsoft.com/office/drawing/2014/chart" uri="{C3380CC4-5D6E-409C-BE32-E72D297353CC}">
              <c16:uniqueId val="{00000002-E8BF-4A88-B8A1-800691475327}"/>
            </c:ext>
          </c:extLst>
        </c:ser>
        <c:dLbls>
          <c:showLegendKey val="0"/>
          <c:showVal val="0"/>
          <c:showCatName val="0"/>
          <c:showSerName val="0"/>
          <c:showPercent val="0"/>
          <c:showBubbleSize val="0"/>
        </c:dLbls>
        <c:gapWidth val="400"/>
        <c:overlap val="-100"/>
        <c:axId val="23240086"/>
        <c:axId val="17518818"/>
      </c:barChart>
      <c:barChart>
        <c:barDir val="col"/>
        <c:grouping val="clustered"/>
        <c:varyColors val="0"/>
        <c:ser>
          <c:idx val="5"/>
          <c:order val="0"/>
          <c:tx>
            <c:strRef>
              <c:f>'BEV3'!$X$129</c:f>
              <c:strCache>
                <c:ptCount val="1"/>
                <c:pt idx="0">
                  <c:v>Gemeinde Aachen 2017</c:v>
                </c:pt>
              </c:strCache>
            </c:strRef>
          </c:tx>
          <c:spPr>
            <a:noFill/>
            <a:ln w="6350" cap="flat" cmpd="sng">
              <a:solidFill>
                <a:schemeClr val="tx1"/>
              </a:solidFill>
            </a:ln>
          </c:spPr>
          <c:invertIfNegative val="0"/>
          <c:cat>
            <c:strRef>
              <c:f>'BEV3'!$Y$121:$AE$121</c:f>
              <c:strCache>
                <c:ptCount val="7"/>
                <c:pt idx="0">
                  <c:v>SPD</c:v>
                </c:pt>
                <c:pt idx="1">
                  <c:v>CDU/CSU</c:v>
                </c:pt>
                <c:pt idx="2">
                  <c:v>FDP</c:v>
                </c:pt>
                <c:pt idx="3">
                  <c:v>DIE GRÜNEN</c:v>
                </c:pt>
                <c:pt idx="4">
                  <c:v>DIE LINKE</c:v>
                </c:pt>
                <c:pt idx="5">
                  <c:v>Sonstige Parteien</c:v>
                </c:pt>
                <c:pt idx="6">
                  <c:v>AfD</c:v>
                </c:pt>
              </c:strCache>
            </c:strRef>
          </c:cat>
          <c:val>
            <c:numRef>
              <c:f>'BEV3'!$Y$129:$AE$129</c:f>
              <c:numCache>
                <c:formatCode>0%</c:formatCode>
                <c:ptCount val="7"/>
                <c:pt idx="0">
                  <c:v>0.31496470246629038</c:v>
                </c:pt>
                <c:pt idx="1">
                  <c:v>0.24338965210605593</c:v>
                </c:pt>
                <c:pt idx="2">
                  <c:v>9.6174436963504709E-2</c:v>
                </c:pt>
                <c:pt idx="3">
                  <c:v>0.18302088815490988</c:v>
                </c:pt>
                <c:pt idx="4">
                  <c:v>3.0697058236393664E-2</c:v>
                </c:pt>
                <c:pt idx="5">
                  <c:v>0.13175326207284541</c:v>
                </c:pt>
                <c:pt idx="6">
                  <c:v>0</c:v>
                </c:pt>
              </c:numCache>
            </c:numRef>
          </c:val>
          <c:extLst>
            <c:ext xmlns:c16="http://schemas.microsoft.com/office/drawing/2014/chart" uri="{C3380CC4-5D6E-409C-BE32-E72D297353CC}">
              <c16:uniqueId val="{00000003-E8BF-4A88-B8A1-800691475327}"/>
            </c:ext>
          </c:extLst>
        </c:ser>
        <c:ser>
          <c:idx val="9"/>
          <c:order val="1"/>
          <c:tx>
            <c:strRef>
              <c:f>'BEV3'!$X$128</c:f>
              <c:strCache>
                <c:ptCount val="1"/>
                <c:pt idx="0">
                  <c:v>Kreis Städteregion Aachen 2012</c:v>
                </c:pt>
              </c:strCache>
            </c:strRef>
          </c:tx>
          <c:spPr>
            <a:noFill/>
            <a:ln w="6350" cap="flat" cmpd="sng">
              <a:solidFill>
                <a:schemeClr val="tx1"/>
              </a:solidFill>
            </a:ln>
          </c:spPr>
          <c:invertIfNegative val="0"/>
          <c:cat>
            <c:strRef>
              <c:f>'BEV3'!$Y$121:$AE$121</c:f>
              <c:strCache>
                <c:ptCount val="7"/>
                <c:pt idx="0">
                  <c:v>SPD</c:v>
                </c:pt>
                <c:pt idx="1">
                  <c:v>CDU/CSU</c:v>
                </c:pt>
                <c:pt idx="2">
                  <c:v>FDP</c:v>
                </c:pt>
                <c:pt idx="3">
                  <c:v>DIE GRÜNEN</c:v>
                </c:pt>
                <c:pt idx="4">
                  <c:v>DIE LINKE</c:v>
                </c:pt>
                <c:pt idx="5">
                  <c:v>Sonstige Parteien</c:v>
                </c:pt>
                <c:pt idx="6">
                  <c:v>AfD</c:v>
                </c:pt>
              </c:strCache>
            </c:strRef>
          </c:cat>
          <c:val>
            <c:numRef>
              <c:f>'BEV3'!$Y$128:$AE$128</c:f>
              <c:numCache>
                <c:formatCode>0%</c:formatCode>
                <c:ptCount val="7"/>
                <c:pt idx="0">
                  <c:v>0.36488253874247362</c:v>
                </c:pt>
                <c:pt idx="1">
                  <c:v>0.26065623663343535</c:v>
                </c:pt>
                <c:pt idx="2">
                  <c:v>8.206659428157799E-2</c:v>
                </c:pt>
                <c:pt idx="3">
                  <c:v>0.13145707893264896</c:v>
                </c:pt>
                <c:pt idx="4">
                  <c:v>2.6778370019412363E-2</c:v>
                </c:pt>
                <c:pt idx="5">
                  <c:v>0.13415918139045174</c:v>
                </c:pt>
                <c:pt idx="6">
                  <c:v>0</c:v>
                </c:pt>
              </c:numCache>
            </c:numRef>
          </c:val>
          <c:extLst>
            <c:ext xmlns:c16="http://schemas.microsoft.com/office/drawing/2014/chart" uri="{C3380CC4-5D6E-409C-BE32-E72D297353CC}">
              <c16:uniqueId val="{00000004-E8BF-4A88-B8A1-800691475327}"/>
            </c:ext>
          </c:extLst>
        </c:ser>
        <c:ser>
          <c:idx val="4"/>
          <c:order val="2"/>
          <c:tx>
            <c:strRef>
              <c:f>'BEV3'!$X$127</c:f>
              <c:strCache>
                <c:ptCount val="1"/>
                <c:pt idx="0">
                  <c:v>Bundesland Nordrhein-Westfalen 2012</c:v>
                </c:pt>
              </c:strCache>
            </c:strRef>
          </c:tx>
          <c:spPr>
            <a:noFill/>
            <a:ln w="6350" cap="flat" cmpd="sng">
              <a:solidFill>
                <a:schemeClr val="tx1"/>
              </a:solidFill>
            </a:ln>
          </c:spPr>
          <c:invertIfNegative val="0"/>
          <c:cat>
            <c:strRef>
              <c:f>'BEV3'!$Y$121:$AE$121</c:f>
              <c:strCache>
                <c:ptCount val="7"/>
                <c:pt idx="0">
                  <c:v>SPD</c:v>
                </c:pt>
                <c:pt idx="1">
                  <c:v>CDU/CSU</c:v>
                </c:pt>
                <c:pt idx="2">
                  <c:v>FDP</c:v>
                </c:pt>
                <c:pt idx="3">
                  <c:v>DIE GRÜNEN</c:v>
                </c:pt>
                <c:pt idx="4">
                  <c:v>DIE LINKE</c:v>
                </c:pt>
                <c:pt idx="5">
                  <c:v>Sonstige Parteien</c:v>
                </c:pt>
                <c:pt idx="6">
                  <c:v>AfD</c:v>
                </c:pt>
              </c:strCache>
            </c:strRef>
          </c:cat>
          <c:val>
            <c:numRef>
              <c:f>'BEV3'!$Y$127:$AE$127</c:f>
              <c:numCache>
                <c:formatCode>0%</c:formatCode>
                <c:ptCount val="7"/>
                <c:pt idx="0">
                  <c:v>0.39132473141181129</c:v>
                </c:pt>
                <c:pt idx="1">
                  <c:v>0.263064192368612</c:v>
                </c:pt>
                <c:pt idx="2">
                  <c:v>8.5974137781715282E-2</c:v>
                </c:pt>
                <c:pt idx="3">
                  <c:v>0.11345888725871649</c:v>
                </c:pt>
                <c:pt idx="4">
                  <c:v>2.4945871789756088E-2</c:v>
                </c:pt>
                <c:pt idx="5">
                  <c:v>0.12123217938938888</c:v>
                </c:pt>
                <c:pt idx="6">
                  <c:v>0</c:v>
                </c:pt>
              </c:numCache>
            </c:numRef>
          </c:val>
          <c:extLst>
            <c:ext xmlns:c16="http://schemas.microsoft.com/office/drawing/2014/chart" uri="{C3380CC4-5D6E-409C-BE32-E72D297353CC}">
              <c16:uniqueId val="{00000005-E8BF-4A88-B8A1-800691475327}"/>
            </c:ext>
          </c:extLst>
        </c:ser>
        <c:dLbls>
          <c:showLegendKey val="0"/>
          <c:showVal val="0"/>
          <c:showCatName val="0"/>
          <c:showSerName val="0"/>
          <c:showPercent val="0"/>
          <c:showBubbleSize val="0"/>
        </c:dLbls>
        <c:gapWidth val="150"/>
        <c:axId val="20145274"/>
        <c:axId val="12475949"/>
      </c:barChart>
      <c:lineChart>
        <c:grouping val="standard"/>
        <c:varyColors val="0"/>
        <c:ser>
          <c:idx val="6"/>
          <c:order val="6"/>
          <c:tx>
            <c:strRef>
              <c:f>'BEV3'!$X$131</c:f>
              <c:strCache>
                <c:ptCount val="1"/>
                <c:pt idx="0">
                  <c:v>Hilfsvariablen für Grafik</c:v>
                </c:pt>
              </c:strCache>
            </c:strRef>
          </c:tx>
          <c:spPr>
            <a:ln w="0">
              <a:noFill/>
            </a:ln>
          </c:spPr>
          <c:marker>
            <c:symbol val="none"/>
          </c:marker>
          <c:cat>
            <c:strRef>
              <c:f>'BEV3'!$Y$121:$AE$121</c:f>
              <c:strCache>
                <c:ptCount val="7"/>
                <c:pt idx="0">
                  <c:v>SPD</c:v>
                </c:pt>
                <c:pt idx="1">
                  <c:v>CDU/CSU</c:v>
                </c:pt>
                <c:pt idx="2">
                  <c:v>FDP</c:v>
                </c:pt>
                <c:pt idx="3">
                  <c:v>DIE GRÜNEN</c:v>
                </c:pt>
                <c:pt idx="4">
                  <c:v>DIE LINKE</c:v>
                </c:pt>
                <c:pt idx="5">
                  <c:v>Sonstige Parteien</c:v>
                </c:pt>
                <c:pt idx="6">
                  <c:v>AfD</c:v>
                </c:pt>
              </c:strCache>
            </c:strRef>
          </c:cat>
          <c:val>
            <c:numRef>
              <c:f>'BEV3'!$Y$131:$AE$131</c:f>
              <c:numCache>
                <c:formatCode>0%</c:formatCode>
                <c:ptCount val="7"/>
                <c:pt idx="0">
                  <c:v>0.41132473141181131</c:v>
                </c:pt>
                <c:pt idx="1">
                  <c:v>0.34950947479520555</c:v>
                </c:pt>
                <c:pt idx="2">
                  <c:v>0.16929528736294966</c:v>
                </c:pt>
                <c:pt idx="3">
                  <c:v>0.20302088815490987</c:v>
                </c:pt>
                <c:pt idx="4">
                  <c:v>9.4392283170094821E-2</c:v>
                </c:pt>
                <c:pt idx="5">
                  <c:v>0.15415918139045173</c:v>
                </c:pt>
                <c:pt idx="6">
                  <c:v>9.3845351934682575E-2</c:v>
                </c:pt>
              </c:numCache>
            </c:numRef>
          </c:val>
          <c:smooth val="0"/>
          <c:extLst>
            <c:ext xmlns:c16="http://schemas.microsoft.com/office/drawing/2014/chart" uri="{C3380CC4-5D6E-409C-BE32-E72D297353CC}">
              <c16:uniqueId val="{00000006-E8BF-4A88-B8A1-800691475327}"/>
            </c:ext>
          </c:extLst>
        </c:ser>
        <c:dLbls>
          <c:showLegendKey val="0"/>
          <c:showVal val="0"/>
          <c:showCatName val="0"/>
          <c:showSerName val="0"/>
          <c:showPercent val="0"/>
          <c:showBubbleSize val="0"/>
        </c:dLbls>
        <c:marker val="1"/>
        <c:smooth val="0"/>
        <c:axId val="23240086"/>
        <c:axId val="17518818"/>
      </c:lineChart>
      <c:lineChart>
        <c:grouping val="standard"/>
        <c:varyColors val="0"/>
        <c:ser>
          <c:idx val="7"/>
          <c:order val="7"/>
          <c:tx>
            <c:strRef>
              <c:f>'BEV3'!$X$132</c:f>
              <c:strCache>
                <c:ptCount val="1"/>
                <c:pt idx="0">
                  <c:v>Hilfsvariablen für Grafik</c:v>
                </c:pt>
              </c:strCache>
            </c:strRef>
          </c:tx>
          <c:spPr>
            <a:ln w="28575">
              <a:noFill/>
            </a:ln>
          </c:spPr>
          <c:marker>
            <c:symbol val="none"/>
          </c:marker>
          <c:cat>
            <c:strRef>
              <c:f>'BEV3'!$Y$121:$AE$121</c:f>
              <c:strCache>
                <c:ptCount val="7"/>
                <c:pt idx="0">
                  <c:v>SPD</c:v>
                </c:pt>
                <c:pt idx="1">
                  <c:v>CDU/CSU</c:v>
                </c:pt>
                <c:pt idx="2">
                  <c:v>FDP</c:v>
                </c:pt>
                <c:pt idx="3">
                  <c:v>DIE GRÜNEN</c:v>
                </c:pt>
                <c:pt idx="4">
                  <c:v>DIE LINKE</c:v>
                </c:pt>
                <c:pt idx="5">
                  <c:v>Sonstige Parteien</c:v>
                </c:pt>
                <c:pt idx="6">
                  <c:v>AfD</c:v>
                </c:pt>
              </c:strCache>
            </c:strRef>
          </c:cat>
          <c:val>
            <c:numRef>
              <c:f>'BEV3'!$Y$132:$AE$132</c:f>
              <c:numCache>
                <c:formatCode>0%</c:formatCode>
                <c:ptCount val="7"/>
                <c:pt idx="0">
                  <c:v>0.41132473141181131</c:v>
                </c:pt>
                <c:pt idx="1">
                  <c:v>0.34950947479520555</c:v>
                </c:pt>
                <c:pt idx="2">
                  <c:v>0.16929528736294966</c:v>
                </c:pt>
                <c:pt idx="3">
                  <c:v>0.20302088815490987</c:v>
                </c:pt>
                <c:pt idx="4">
                  <c:v>9.4392283170094821E-2</c:v>
                </c:pt>
                <c:pt idx="5">
                  <c:v>0.15415918139045173</c:v>
                </c:pt>
                <c:pt idx="6">
                  <c:v>9.3845351934682575E-2</c:v>
                </c:pt>
              </c:numCache>
            </c:numRef>
          </c:val>
          <c:smooth val="0"/>
          <c:extLst>
            <c:ext xmlns:c16="http://schemas.microsoft.com/office/drawing/2014/chart" uri="{C3380CC4-5D6E-409C-BE32-E72D297353CC}">
              <c16:uniqueId val="{00000007-E8BF-4A88-B8A1-800691475327}"/>
            </c:ext>
          </c:extLst>
        </c:ser>
        <c:ser>
          <c:idx val="8"/>
          <c:order val="8"/>
          <c:tx>
            <c:strRef>
              <c:f>'BEV3'!$X$126</c:f>
              <c:strCache>
                <c:ptCount val="1"/>
                <c:pt idx="0">
                  <c:v>Resultate 2012</c:v>
                </c:pt>
              </c:strCache>
            </c:strRef>
          </c:tx>
          <c:spPr>
            <a:ln w="12700" cmpd="sng">
              <a:solidFill>
                <a:schemeClr val="tx1"/>
              </a:solidFill>
            </a:ln>
          </c:spPr>
          <c:marker>
            <c:symbol val="none"/>
          </c:marker>
          <c:cat>
            <c:strRef>
              <c:f>'BEV3'!$Y$121:$AE$121</c:f>
              <c:strCache>
                <c:ptCount val="7"/>
                <c:pt idx="0">
                  <c:v>SPD</c:v>
                </c:pt>
                <c:pt idx="1">
                  <c:v>CDU/CSU</c:v>
                </c:pt>
                <c:pt idx="2">
                  <c:v>FDP</c:v>
                </c:pt>
                <c:pt idx="3">
                  <c:v>DIE GRÜNEN</c:v>
                </c:pt>
                <c:pt idx="4">
                  <c:v>DIE LINKE</c:v>
                </c:pt>
                <c:pt idx="5">
                  <c:v>Sonstige Parteien</c:v>
                </c:pt>
                <c:pt idx="6">
                  <c:v>AfD</c:v>
                </c:pt>
              </c:strCache>
            </c:strRef>
          </c:cat>
          <c:val>
            <c:numRef>
              <c:f>'BEV3'!$Y$131</c:f>
              <c:numCache>
                <c:formatCode>0%</c:formatCode>
                <c:ptCount val="1"/>
                <c:pt idx="0">
                  <c:v>0.41132473141181131</c:v>
                </c:pt>
              </c:numCache>
            </c:numRef>
          </c:val>
          <c:smooth val="0"/>
          <c:extLst>
            <c:ext xmlns:c16="http://schemas.microsoft.com/office/drawing/2014/chart" uri="{C3380CC4-5D6E-409C-BE32-E72D297353CC}">
              <c16:uniqueId val="{00000008-E8BF-4A88-B8A1-800691475327}"/>
            </c:ext>
          </c:extLst>
        </c:ser>
        <c:dLbls>
          <c:showLegendKey val="0"/>
          <c:showVal val="0"/>
          <c:showCatName val="0"/>
          <c:showSerName val="0"/>
          <c:showPercent val="0"/>
          <c:showBubbleSize val="0"/>
        </c:dLbls>
        <c:marker val="1"/>
        <c:smooth val="0"/>
        <c:axId val="20145274"/>
        <c:axId val="12475949"/>
      </c:lineChart>
      <c:catAx>
        <c:axId val="23240086"/>
        <c:scaling>
          <c:orientation val="minMax"/>
        </c:scaling>
        <c:delete val="0"/>
        <c:axPos val="b"/>
        <c:numFmt formatCode="General" sourceLinked="0"/>
        <c:majorTickMark val="none"/>
        <c:minorTickMark val="none"/>
        <c:tickLblPos val="nextTo"/>
        <c:spPr>
          <a:ln w="9525" cap="flat" cmpd="sng"/>
        </c:spPr>
        <c:txPr>
          <a:bodyPr/>
          <a:lstStyle/>
          <a:p>
            <a:pPr>
              <a:defRPr lang="en-US" sz="900" u="none" baseline="0">
                <a:latin typeface="Arial" pitchFamily="34" charset="0"/>
                <a:cs typeface="Arial" pitchFamily="34" charset="0"/>
              </a:defRPr>
            </a:pPr>
            <a:endParaRPr lang="de-DE"/>
          </a:p>
        </c:txPr>
        <c:crossAx val="17518818"/>
        <c:crosses val="autoZero"/>
        <c:auto val="1"/>
        <c:lblAlgn val="ctr"/>
        <c:lblOffset val="100"/>
        <c:noMultiLvlLbl val="0"/>
      </c:catAx>
      <c:valAx>
        <c:axId val="17518818"/>
        <c:scaling>
          <c:orientation val="minMax"/>
        </c:scaling>
        <c:delete val="0"/>
        <c:axPos val="l"/>
        <c:majorGridlines/>
        <c:numFmt formatCode="0%" sourceLinked="0"/>
        <c:majorTickMark val="out"/>
        <c:minorTickMark val="none"/>
        <c:tickLblPos val="nextTo"/>
        <c:spPr>
          <a:ln w="9525">
            <a:noFill/>
          </a:ln>
        </c:spPr>
        <c:txPr>
          <a:bodyPr/>
          <a:lstStyle/>
          <a:p>
            <a:pPr>
              <a:defRPr lang="en-US" sz="900" u="none" baseline="0">
                <a:latin typeface="Arial" pitchFamily="34" charset="0"/>
                <a:cs typeface="Arial" pitchFamily="34" charset="0"/>
              </a:defRPr>
            </a:pPr>
            <a:endParaRPr lang="de-DE"/>
          </a:p>
        </c:txPr>
        <c:crossAx val="23240086"/>
        <c:crosses val="autoZero"/>
        <c:crossBetween val="between"/>
        <c:majorUnit val="0.1"/>
      </c:valAx>
      <c:catAx>
        <c:axId val="20145274"/>
        <c:scaling>
          <c:orientation val="minMax"/>
        </c:scaling>
        <c:delete val="1"/>
        <c:axPos val="b"/>
        <c:numFmt formatCode="General" sourceLinked="1"/>
        <c:majorTickMark val="out"/>
        <c:minorTickMark val="none"/>
        <c:tickLblPos val="nextTo"/>
        <c:crossAx val="12475949"/>
        <c:crosses val="autoZero"/>
        <c:auto val="1"/>
        <c:lblAlgn val="ctr"/>
        <c:lblOffset val="100"/>
        <c:noMultiLvlLbl val="0"/>
      </c:catAx>
      <c:valAx>
        <c:axId val="12475949"/>
        <c:scaling>
          <c:orientation val="minMax"/>
        </c:scaling>
        <c:delete val="1"/>
        <c:axPos val="r"/>
        <c:numFmt formatCode="0%" sourceLinked="1"/>
        <c:majorTickMark val="out"/>
        <c:minorTickMark val="none"/>
        <c:tickLblPos val="nextTo"/>
        <c:crossAx val="20145274"/>
        <c:crosses val="max"/>
        <c:crossBetween val="between"/>
      </c:valAx>
      <c:spPr>
        <a:noFill/>
      </c:spPr>
    </c:plotArea>
    <c:legend>
      <c:legendPos val="b"/>
      <c:legendEntry>
        <c:idx val="3"/>
        <c:delete val="1"/>
      </c:legendEntry>
      <c:legendEntry>
        <c:idx val="4"/>
        <c:delete val="1"/>
      </c:legendEntry>
      <c:legendEntry>
        <c:idx val="5"/>
        <c:delete val="1"/>
      </c:legendEntry>
      <c:legendEntry>
        <c:idx val="6"/>
        <c:delete val="1"/>
      </c:legendEntry>
      <c:legendEntry>
        <c:idx val="7"/>
        <c:delete val="1"/>
      </c:legendEntry>
      <c:layout>
        <c:manualLayout>
          <c:xMode val="edge"/>
          <c:yMode val="edge"/>
          <c:x val="3.5000000000000001E-3"/>
          <c:y val="0.83725000000000005"/>
          <c:w val="0.99350000000000005"/>
          <c:h val="0.12825"/>
        </c:manualLayout>
      </c:layout>
      <c:overlay val="0"/>
      <c:txPr>
        <a:bodyPr rot="0" vert="horz"/>
        <a:lstStyle/>
        <a:p>
          <a:pPr>
            <a:defRPr lang="en-US" sz="900" u="none" baseline="0">
              <a:latin typeface="Arial" panose="020B0604020202020204" pitchFamily="34" charset="0"/>
              <a:cs typeface="Arial" panose="020B0604020202020204" pitchFamily="34" charset="0"/>
            </a:defRPr>
          </a:pPr>
          <a:endParaRPr lang="de-DE"/>
        </a:p>
      </c:txPr>
    </c:legend>
    <c:plotVisOnly val="1"/>
    <c:dispBlanksAs val="gap"/>
    <c:showDLblsOverMax val="0"/>
  </c:chart>
  <c:spPr>
    <a:noFill/>
    <a:ln w="9525">
      <a:noFill/>
    </a:ln>
  </c:sp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WAND!$X$96</c:f>
              <c:strCache>
                <c:ptCount val="1"/>
                <c:pt idx="0">
                  <c:v>Fortzüge</c:v>
                </c:pt>
              </c:strCache>
            </c:strRef>
          </c:tx>
          <c:spPr>
            <a:solidFill>
              <a:srgbClr val="FFBF00"/>
            </a:solidFill>
            <a:ln w="9525">
              <a:noFill/>
            </a:ln>
          </c:spPr>
          <c:invertIfNegative val="0"/>
          <c:cat>
            <c:strRef>
              <c:f>WAND!$X$89:$X$94</c:f>
              <c:strCache>
                <c:ptCount val="6"/>
                <c:pt idx="0">
                  <c:v>0-17</c:v>
                </c:pt>
                <c:pt idx="1">
                  <c:v>18-24</c:v>
                </c:pt>
                <c:pt idx="2">
                  <c:v>25-29</c:v>
                </c:pt>
                <c:pt idx="3">
                  <c:v>30-49</c:v>
                </c:pt>
                <c:pt idx="4">
                  <c:v>50-64</c:v>
                </c:pt>
                <c:pt idx="5">
                  <c:v>65+</c:v>
                </c:pt>
              </c:strCache>
            </c:strRef>
          </c:cat>
          <c:val>
            <c:numRef>
              <c:f>WAND!$Y$97:$Y$102</c:f>
              <c:numCache>
                <c:formatCode>#,##0</c:formatCode>
                <c:ptCount val="6"/>
                <c:pt idx="0">
                  <c:v>10594</c:v>
                </c:pt>
                <c:pt idx="1">
                  <c:v>25340</c:v>
                </c:pt>
                <c:pt idx="2">
                  <c:v>31351</c:v>
                </c:pt>
                <c:pt idx="3">
                  <c:v>34437</c:v>
                </c:pt>
                <c:pt idx="4">
                  <c:v>6866</c:v>
                </c:pt>
                <c:pt idx="5">
                  <c:v>3514</c:v>
                </c:pt>
              </c:numCache>
            </c:numRef>
          </c:val>
          <c:extLst>
            <c:ext xmlns:c16="http://schemas.microsoft.com/office/drawing/2014/chart" uri="{C3380CC4-5D6E-409C-BE32-E72D297353CC}">
              <c16:uniqueId val="{00000000-A642-47D8-B324-4ED028742B90}"/>
            </c:ext>
          </c:extLst>
        </c:ser>
        <c:ser>
          <c:idx val="0"/>
          <c:order val="1"/>
          <c:tx>
            <c:strRef>
              <c:f>WAND!$X$88</c:f>
              <c:strCache>
                <c:ptCount val="1"/>
                <c:pt idx="0">
                  <c:v>Zuzüge</c:v>
                </c:pt>
              </c:strCache>
            </c:strRef>
          </c:tx>
          <c:spPr>
            <a:solidFill>
              <a:srgbClr val="0200DC"/>
            </a:solidFill>
            <a:ln w="9525">
              <a:noFill/>
            </a:ln>
          </c:spPr>
          <c:invertIfNegative val="0"/>
          <c:cat>
            <c:strRef>
              <c:f>WAND!$X$89:$X$94</c:f>
              <c:strCache>
                <c:ptCount val="6"/>
                <c:pt idx="0">
                  <c:v>0-17</c:v>
                </c:pt>
                <c:pt idx="1">
                  <c:v>18-24</c:v>
                </c:pt>
                <c:pt idx="2">
                  <c:v>25-29</c:v>
                </c:pt>
                <c:pt idx="3">
                  <c:v>30-49</c:v>
                </c:pt>
                <c:pt idx="4">
                  <c:v>50-64</c:v>
                </c:pt>
                <c:pt idx="5">
                  <c:v>65+</c:v>
                </c:pt>
              </c:strCache>
            </c:strRef>
          </c:cat>
          <c:val>
            <c:numRef>
              <c:f>WAND!$Y$89:$Y$94</c:f>
              <c:numCache>
                <c:formatCode>#,##0</c:formatCode>
                <c:ptCount val="6"/>
                <c:pt idx="0">
                  <c:v>9902</c:v>
                </c:pt>
                <c:pt idx="1">
                  <c:v>53748</c:v>
                </c:pt>
                <c:pt idx="2">
                  <c:v>24337</c:v>
                </c:pt>
                <c:pt idx="3">
                  <c:v>23909</c:v>
                </c:pt>
                <c:pt idx="4">
                  <c:v>5823</c:v>
                </c:pt>
                <c:pt idx="5">
                  <c:v>2719</c:v>
                </c:pt>
              </c:numCache>
            </c:numRef>
          </c:val>
          <c:extLst>
            <c:ext xmlns:c16="http://schemas.microsoft.com/office/drawing/2014/chart" uri="{C3380CC4-5D6E-409C-BE32-E72D297353CC}">
              <c16:uniqueId val="{00000001-A642-47D8-B324-4ED028742B90}"/>
            </c:ext>
          </c:extLst>
        </c:ser>
        <c:dLbls>
          <c:showLegendKey val="0"/>
          <c:showVal val="0"/>
          <c:showCatName val="0"/>
          <c:showSerName val="0"/>
          <c:showPercent val="0"/>
          <c:showBubbleSize val="0"/>
        </c:dLbls>
        <c:gapWidth val="100"/>
        <c:overlap val="1"/>
        <c:axId val="64364566"/>
        <c:axId val="20924629"/>
      </c:barChart>
      <c:catAx>
        <c:axId val="64364566"/>
        <c:scaling>
          <c:orientation val="minMax"/>
        </c:scaling>
        <c:delete val="0"/>
        <c:axPos val="l"/>
        <c:numFmt formatCode="General" sourceLinked="1"/>
        <c:majorTickMark val="none"/>
        <c:minorTickMark val="none"/>
        <c:tickLblPos val="nextTo"/>
        <c:spPr>
          <a:noFill/>
          <a:ln w="9525" cap="flat" cmpd="sng">
            <a:solidFill>
              <a:schemeClr val="tx1"/>
            </a:solidFill>
            <a:round/>
          </a:ln>
        </c:spPr>
        <c:txPr>
          <a:bodyPr/>
          <a:lstStyle/>
          <a:p>
            <a:pPr>
              <a:defRPr lang="en-US" sz="900" b="0" i="0" u="none" baseline="0">
                <a:solidFill>
                  <a:schemeClr val="tx1"/>
                </a:solidFill>
                <a:latin typeface="Arial" panose="020B0604020202020204" pitchFamily="34" charset="0"/>
                <a:ea typeface="+mn-ea"/>
                <a:cs typeface="Arial" panose="020B0604020202020204" pitchFamily="34" charset="0"/>
              </a:defRPr>
            </a:pPr>
            <a:endParaRPr lang="de-DE"/>
          </a:p>
        </c:txPr>
        <c:crossAx val="20924629"/>
        <c:crosses val="autoZero"/>
        <c:auto val="1"/>
        <c:lblAlgn val="ctr"/>
        <c:lblOffset val="100"/>
        <c:noMultiLvlLbl val="0"/>
      </c:catAx>
      <c:valAx>
        <c:axId val="20924629"/>
        <c:scaling>
          <c:orientation val="minMax"/>
        </c:scaling>
        <c:delete val="0"/>
        <c:axPos val="b"/>
        <c:majorGridlines>
          <c:spPr>
            <a:ln w="9525" cap="flat" cmpd="sng">
              <a:solidFill>
                <a:schemeClr val="bg1">
                  <a:lumMod val="50000"/>
                </a:schemeClr>
              </a:solidFill>
              <a:round/>
            </a:ln>
          </c:spPr>
        </c:majorGridlines>
        <c:numFmt formatCode="#,##0" sourceLinked="1"/>
        <c:majorTickMark val="none"/>
        <c:minorTickMark val="none"/>
        <c:tickLblPos val="nextTo"/>
        <c:spPr>
          <a:noFill/>
          <a:ln w="9525">
            <a:noFill/>
          </a:ln>
        </c:spPr>
        <c:txPr>
          <a:bodyPr/>
          <a:lstStyle/>
          <a:p>
            <a:pPr>
              <a:defRPr lang="en-US" sz="900" b="0" i="0" u="none" baseline="0">
                <a:solidFill>
                  <a:schemeClr val="tx1"/>
                </a:solidFill>
                <a:latin typeface="Arial" panose="020B0604020202020204" pitchFamily="34" charset="0"/>
                <a:ea typeface="+mn-ea"/>
                <a:cs typeface="Arial" panose="020B0604020202020204" pitchFamily="34" charset="0"/>
              </a:defRPr>
            </a:pPr>
            <a:endParaRPr lang="de-DE"/>
          </a:p>
        </c:txPr>
        <c:crossAx val="64364566"/>
        <c:crosses val="autoZero"/>
        <c:crossBetween val="between"/>
      </c:valAx>
      <c:spPr>
        <a:noFill/>
        <a:ln w="9525">
          <a:noFill/>
        </a:ln>
      </c:spPr>
    </c:plotArea>
    <c:legend>
      <c:legendPos val="b"/>
      <c:overlay val="0"/>
      <c:spPr>
        <a:noFill/>
        <a:ln w="9525">
          <a:noFill/>
        </a:ln>
      </c:spPr>
      <c:txPr>
        <a:bodyPr rot="0" vert="horz"/>
        <a:lstStyle/>
        <a:p>
          <a:pPr>
            <a:defRPr lang="en-US" sz="900" b="0" i="0" u="none"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a:noFill/>
      <a:round/>
    </a:ln>
  </c:spPr>
  <c:txPr>
    <a:bodyPr rot="0" vert="horz"/>
    <a:lstStyle/>
    <a:p>
      <a:pPr>
        <a:defRPr lang="en-US" sz="900" u="none" baseline="0">
          <a:solidFill>
            <a:schemeClr val="tx1"/>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925"/>
          <c:y val="0.15175"/>
          <c:w val="0.68825000000000003"/>
          <c:h val="0.63524999999999998"/>
        </c:manualLayout>
      </c:layout>
      <c:barChart>
        <c:barDir val="bar"/>
        <c:grouping val="percentStacked"/>
        <c:varyColors val="0"/>
        <c:ser>
          <c:idx val="0"/>
          <c:order val="0"/>
          <c:tx>
            <c:strRef>
              <c:f>WOH!$X$75</c:f>
              <c:strCache>
                <c:ptCount val="1"/>
                <c:pt idx="0">
                  <c:v>mit 1 Raum</c:v>
                </c:pt>
              </c:strCache>
            </c:strRef>
          </c:tx>
          <c:spPr>
            <a:solidFill>
              <a:srgbClr val="0200DC"/>
            </a:solidFill>
            <a:ln w="25400">
              <a:noFill/>
            </a:ln>
          </c:spPr>
          <c:invertIfNegative val="0"/>
          <c:cat>
            <c:strRef>
              <c:f>WOH!$Y$74:$AB$74</c:f>
              <c:strCache>
                <c:ptCount val="4"/>
                <c:pt idx="0">
                  <c:v>Gemeinde Aachen</c:v>
                </c:pt>
                <c:pt idx="1">
                  <c:v>Kreis Städteregion Aachen</c:v>
                </c:pt>
                <c:pt idx="2">
                  <c:v>Bundesland Nordrhein-Westfalen</c:v>
                </c:pt>
                <c:pt idx="3">
                  <c:v>Deutschland</c:v>
                </c:pt>
              </c:strCache>
            </c:strRef>
          </c:cat>
          <c:val>
            <c:numRef>
              <c:f>WOH!$Y$75:$AB$75</c:f>
              <c:numCache>
                <c:formatCode>General</c:formatCode>
                <c:ptCount val="4"/>
                <c:pt idx="0">
                  <c:v>15563</c:v>
                </c:pt>
                <c:pt idx="1">
                  <c:v>18027</c:v>
                </c:pt>
                <c:pt idx="2">
                  <c:v>284495</c:v>
                </c:pt>
                <c:pt idx="3">
                  <c:v>1454777</c:v>
                </c:pt>
              </c:numCache>
            </c:numRef>
          </c:val>
          <c:extLst>
            <c:ext xmlns:c16="http://schemas.microsoft.com/office/drawing/2014/chart" uri="{C3380CC4-5D6E-409C-BE32-E72D297353CC}">
              <c16:uniqueId val="{00000000-FB8B-4707-8E10-0557EDE1D744}"/>
            </c:ext>
          </c:extLst>
        </c:ser>
        <c:ser>
          <c:idx val="1"/>
          <c:order val="1"/>
          <c:tx>
            <c:strRef>
              <c:f>WOH!$X$76</c:f>
              <c:strCache>
                <c:ptCount val="1"/>
                <c:pt idx="0">
                  <c:v>mit 2 Räumen</c:v>
                </c:pt>
              </c:strCache>
            </c:strRef>
          </c:tx>
          <c:spPr>
            <a:solidFill>
              <a:srgbClr val="FFBF00"/>
            </a:solidFill>
            <a:ln w="25400">
              <a:noFill/>
            </a:ln>
          </c:spPr>
          <c:invertIfNegative val="0"/>
          <c:cat>
            <c:strRef>
              <c:f>WOH!$Y$74:$AB$74</c:f>
              <c:strCache>
                <c:ptCount val="4"/>
                <c:pt idx="0">
                  <c:v>Gemeinde Aachen</c:v>
                </c:pt>
                <c:pt idx="1">
                  <c:v>Kreis Städteregion Aachen</c:v>
                </c:pt>
                <c:pt idx="2">
                  <c:v>Bundesland Nordrhein-Westfalen</c:v>
                </c:pt>
                <c:pt idx="3">
                  <c:v>Deutschland</c:v>
                </c:pt>
              </c:strCache>
            </c:strRef>
          </c:cat>
          <c:val>
            <c:numRef>
              <c:f>WOH!$Y$76:$AB$76</c:f>
              <c:numCache>
                <c:formatCode>General</c:formatCode>
                <c:ptCount val="4"/>
                <c:pt idx="0">
                  <c:v>20431</c:v>
                </c:pt>
                <c:pt idx="1">
                  <c:v>30661</c:v>
                </c:pt>
                <c:pt idx="2">
                  <c:v>921884</c:v>
                </c:pt>
                <c:pt idx="3">
                  <c:v>3970678</c:v>
                </c:pt>
              </c:numCache>
            </c:numRef>
          </c:val>
          <c:extLst>
            <c:ext xmlns:c16="http://schemas.microsoft.com/office/drawing/2014/chart" uri="{C3380CC4-5D6E-409C-BE32-E72D297353CC}">
              <c16:uniqueId val="{00000001-FB8B-4707-8E10-0557EDE1D744}"/>
            </c:ext>
          </c:extLst>
        </c:ser>
        <c:ser>
          <c:idx val="2"/>
          <c:order val="2"/>
          <c:tx>
            <c:strRef>
              <c:f>WOH!$X$77</c:f>
              <c:strCache>
                <c:ptCount val="1"/>
                <c:pt idx="0">
                  <c:v>mit 3 Räumen</c:v>
                </c:pt>
              </c:strCache>
            </c:strRef>
          </c:tx>
          <c:spPr>
            <a:solidFill>
              <a:srgbClr val="02DC00"/>
            </a:solidFill>
            <a:ln w="25400">
              <a:noFill/>
            </a:ln>
          </c:spPr>
          <c:invertIfNegative val="0"/>
          <c:cat>
            <c:strRef>
              <c:f>WOH!$Y$74:$AB$74</c:f>
              <c:strCache>
                <c:ptCount val="4"/>
                <c:pt idx="0">
                  <c:v>Gemeinde Aachen</c:v>
                </c:pt>
                <c:pt idx="1">
                  <c:v>Kreis Städteregion Aachen</c:v>
                </c:pt>
                <c:pt idx="2">
                  <c:v>Bundesland Nordrhein-Westfalen</c:v>
                </c:pt>
                <c:pt idx="3">
                  <c:v>Deutschland</c:v>
                </c:pt>
              </c:strCache>
            </c:strRef>
          </c:cat>
          <c:val>
            <c:numRef>
              <c:f>WOH!$Y$77:$AB$77</c:f>
              <c:numCache>
                <c:formatCode>General</c:formatCode>
                <c:ptCount val="4"/>
                <c:pt idx="0">
                  <c:v>36534</c:v>
                </c:pt>
                <c:pt idx="1">
                  <c:v>67452</c:v>
                </c:pt>
                <c:pt idx="2">
                  <c:v>2124364</c:v>
                </c:pt>
                <c:pt idx="3">
                  <c:v>9240478</c:v>
                </c:pt>
              </c:numCache>
            </c:numRef>
          </c:val>
          <c:extLst>
            <c:ext xmlns:c16="http://schemas.microsoft.com/office/drawing/2014/chart" uri="{C3380CC4-5D6E-409C-BE32-E72D297353CC}">
              <c16:uniqueId val="{00000002-FB8B-4707-8E10-0557EDE1D744}"/>
            </c:ext>
          </c:extLst>
        </c:ser>
        <c:ser>
          <c:idx val="3"/>
          <c:order val="3"/>
          <c:tx>
            <c:strRef>
              <c:f>WOH!$X$78</c:f>
              <c:strCache>
                <c:ptCount val="1"/>
                <c:pt idx="0">
                  <c:v>mit 4 Räumen</c:v>
                </c:pt>
              </c:strCache>
            </c:strRef>
          </c:tx>
          <c:spPr>
            <a:solidFill>
              <a:srgbClr val="FF0000"/>
            </a:solidFill>
          </c:spPr>
          <c:invertIfNegative val="0"/>
          <c:cat>
            <c:strRef>
              <c:f>WOH!$Y$74:$AB$74</c:f>
              <c:strCache>
                <c:ptCount val="4"/>
                <c:pt idx="0">
                  <c:v>Gemeinde Aachen</c:v>
                </c:pt>
                <c:pt idx="1">
                  <c:v>Kreis Städteregion Aachen</c:v>
                </c:pt>
                <c:pt idx="2">
                  <c:v>Bundesland Nordrhein-Westfalen</c:v>
                </c:pt>
                <c:pt idx="3">
                  <c:v>Deutschland</c:v>
                </c:pt>
              </c:strCache>
            </c:strRef>
          </c:cat>
          <c:val>
            <c:numRef>
              <c:f>WOH!$Y$78:$AB$78</c:f>
              <c:numCache>
                <c:formatCode>General</c:formatCode>
                <c:ptCount val="4"/>
                <c:pt idx="0">
                  <c:v>31086</c:v>
                </c:pt>
                <c:pt idx="1">
                  <c:v>71288</c:v>
                </c:pt>
                <c:pt idx="2">
                  <c:v>2355016</c:v>
                </c:pt>
                <c:pt idx="3">
                  <c:v>10739274</c:v>
                </c:pt>
              </c:numCache>
            </c:numRef>
          </c:val>
          <c:extLst>
            <c:ext xmlns:c16="http://schemas.microsoft.com/office/drawing/2014/chart" uri="{C3380CC4-5D6E-409C-BE32-E72D297353CC}">
              <c16:uniqueId val="{00000003-FB8B-4707-8E10-0557EDE1D744}"/>
            </c:ext>
          </c:extLst>
        </c:ser>
        <c:ser>
          <c:idx val="5"/>
          <c:order val="4"/>
          <c:tx>
            <c:strRef>
              <c:f>WOH!$X$79</c:f>
              <c:strCache>
                <c:ptCount val="1"/>
                <c:pt idx="0">
                  <c:v>mit 5 Räumen</c:v>
                </c:pt>
              </c:strCache>
            </c:strRef>
          </c:tx>
          <c:spPr>
            <a:solidFill>
              <a:srgbClr val="7EC2FD"/>
            </a:solidFill>
          </c:spPr>
          <c:invertIfNegative val="0"/>
          <c:cat>
            <c:strRef>
              <c:f>WOH!$Y$74:$AB$74</c:f>
              <c:strCache>
                <c:ptCount val="4"/>
                <c:pt idx="0">
                  <c:v>Gemeinde Aachen</c:v>
                </c:pt>
                <c:pt idx="1">
                  <c:v>Kreis Städteregion Aachen</c:v>
                </c:pt>
                <c:pt idx="2">
                  <c:v>Bundesland Nordrhein-Westfalen</c:v>
                </c:pt>
                <c:pt idx="3">
                  <c:v>Deutschland</c:v>
                </c:pt>
              </c:strCache>
            </c:strRef>
          </c:cat>
          <c:val>
            <c:numRef>
              <c:f>WOH!$Y$79:$AB$79</c:f>
              <c:numCache>
                <c:formatCode>General</c:formatCode>
                <c:ptCount val="4"/>
                <c:pt idx="0">
                  <c:v>15955</c:v>
                </c:pt>
                <c:pt idx="1">
                  <c:v>43222</c:v>
                </c:pt>
                <c:pt idx="2">
                  <c:v>1469126</c:v>
                </c:pt>
                <c:pt idx="3">
                  <c:v>7196750</c:v>
                </c:pt>
              </c:numCache>
            </c:numRef>
          </c:val>
          <c:extLst>
            <c:ext xmlns:c16="http://schemas.microsoft.com/office/drawing/2014/chart" uri="{C3380CC4-5D6E-409C-BE32-E72D297353CC}">
              <c16:uniqueId val="{00000004-FB8B-4707-8E10-0557EDE1D744}"/>
            </c:ext>
          </c:extLst>
        </c:ser>
        <c:ser>
          <c:idx val="6"/>
          <c:order val="5"/>
          <c:tx>
            <c:strRef>
              <c:f>WOH!$X$80</c:f>
              <c:strCache>
                <c:ptCount val="1"/>
                <c:pt idx="0">
                  <c:v>mit 6 Räumen</c:v>
                </c:pt>
              </c:strCache>
            </c:strRef>
          </c:tx>
          <c:spPr>
            <a:solidFill>
              <a:srgbClr val="820000"/>
            </a:solidFill>
          </c:spPr>
          <c:invertIfNegative val="0"/>
          <c:cat>
            <c:strRef>
              <c:f>WOH!$Y$74:$AB$74</c:f>
              <c:strCache>
                <c:ptCount val="4"/>
                <c:pt idx="0">
                  <c:v>Gemeinde Aachen</c:v>
                </c:pt>
                <c:pt idx="1">
                  <c:v>Kreis Städteregion Aachen</c:v>
                </c:pt>
                <c:pt idx="2">
                  <c:v>Bundesland Nordrhein-Westfalen</c:v>
                </c:pt>
                <c:pt idx="3">
                  <c:v>Deutschland</c:v>
                </c:pt>
              </c:strCache>
            </c:strRef>
          </c:cat>
          <c:val>
            <c:numRef>
              <c:f>WOH!$Y$80:$AB$80</c:f>
              <c:numCache>
                <c:formatCode>General</c:formatCode>
                <c:ptCount val="4"/>
                <c:pt idx="0">
                  <c:v>8955</c:v>
                </c:pt>
                <c:pt idx="1">
                  <c:v>28779</c:v>
                </c:pt>
                <c:pt idx="2">
                  <c:v>936795</c:v>
                </c:pt>
                <c:pt idx="3">
                  <c:v>4694148</c:v>
                </c:pt>
              </c:numCache>
            </c:numRef>
          </c:val>
          <c:extLst>
            <c:ext xmlns:c16="http://schemas.microsoft.com/office/drawing/2014/chart" uri="{C3380CC4-5D6E-409C-BE32-E72D297353CC}">
              <c16:uniqueId val="{00000005-FB8B-4707-8E10-0557EDE1D744}"/>
            </c:ext>
          </c:extLst>
        </c:ser>
        <c:ser>
          <c:idx val="4"/>
          <c:order val="6"/>
          <c:tx>
            <c:strRef>
              <c:f>WOH!$X$81</c:f>
              <c:strCache>
                <c:ptCount val="1"/>
                <c:pt idx="0">
                  <c:v>mit 7+ Räumen</c:v>
                </c:pt>
              </c:strCache>
            </c:strRef>
          </c:tx>
          <c:spPr>
            <a:solidFill>
              <a:srgbClr val="016400"/>
            </a:solidFill>
          </c:spPr>
          <c:invertIfNegative val="0"/>
          <c:cat>
            <c:strRef>
              <c:f>WOH!$Y$74:$AB$74</c:f>
              <c:strCache>
                <c:ptCount val="4"/>
                <c:pt idx="0">
                  <c:v>Gemeinde Aachen</c:v>
                </c:pt>
                <c:pt idx="1">
                  <c:v>Kreis Städteregion Aachen</c:v>
                </c:pt>
                <c:pt idx="2">
                  <c:v>Bundesland Nordrhein-Westfalen</c:v>
                </c:pt>
                <c:pt idx="3">
                  <c:v>Deutschland</c:v>
                </c:pt>
              </c:strCache>
            </c:strRef>
          </c:cat>
          <c:val>
            <c:numRef>
              <c:f>WOH!$Y$81:$AB$81</c:f>
              <c:numCache>
                <c:formatCode>General</c:formatCode>
                <c:ptCount val="4"/>
                <c:pt idx="0">
                  <c:v>9329</c:v>
                </c:pt>
                <c:pt idx="1">
                  <c:v>28471</c:v>
                </c:pt>
                <c:pt idx="2">
                  <c:v>968653</c:v>
                </c:pt>
                <c:pt idx="3">
                  <c:v>5216666</c:v>
                </c:pt>
              </c:numCache>
            </c:numRef>
          </c:val>
          <c:extLst>
            <c:ext xmlns:c16="http://schemas.microsoft.com/office/drawing/2014/chart" uri="{C3380CC4-5D6E-409C-BE32-E72D297353CC}">
              <c16:uniqueId val="{00000006-FB8B-4707-8E10-0557EDE1D744}"/>
            </c:ext>
          </c:extLst>
        </c:ser>
        <c:dLbls>
          <c:showLegendKey val="0"/>
          <c:showVal val="0"/>
          <c:showCatName val="0"/>
          <c:showSerName val="0"/>
          <c:showPercent val="0"/>
          <c:showBubbleSize val="0"/>
        </c:dLbls>
        <c:gapWidth val="100"/>
        <c:overlap val="100"/>
        <c:axId val="33097172"/>
        <c:axId val="25913218"/>
      </c:barChart>
      <c:catAx>
        <c:axId val="33097172"/>
        <c:scaling>
          <c:orientation val="maxMin"/>
        </c:scaling>
        <c:delete val="0"/>
        <c:axPos val="l"/>
        <c:numFmt formatCode="General" sourceLinked="1"/>
        <c:majorTickMark val="none"/>
        <c:minorTickMark val="none"/>
        <c:tickLblPos val="nextTo"/>
        <c:spPr>
          <a:ln w="9525" cap="flat" cmpd="sng"/>
        </c:spPr>
        <c:txPr>
          <a:bodyPr rot="0" vert="horz"/>
          <a:lstStyle/>
          <a:p>
            <a:pPr>
              <a:defRPr lang="en-US" sz="900" b="0" i="0" u="none" baseline="0">
                <a:solidFill>
                  <a:srgbClr val="000000"/>
                </a:solidFill>
                <a:latin typeface="Arial"/>
                <a:ea typeface="Arial"/>
                <a:cs typeface="Arial"/>
              </a:defRPr>
            </a:pPr>
            <a:endParaRPr lang="de-DE"/>
          </a:p>
        </c:txPr>
        <c:crossAx val="25913218"/>
        <c:crosses val="autoZero"/>
        <c:auto val="1"/>
        <c:lblAlgn val="ctr"/>
        <c:lblOffset val="100"/>
        <c:tickLblSkip val="1"/>
        <c:noMultiLvlLbl val="0"/>
      </c:catAx>
      <c:valAx>
        <c:axId val="25913218"/>
        <c:scaling>
          <c:orientation val="minMax"/>
          <c:min val="0"/>
        </c:scaling>
        <c:delete val="0"/>
        <c:axPos val="t"/>
        <c:majorGridlines>
          <c:spPr>
            <a:ln w="9525" cap="flat" cmpd="sng">
              <a:solidFill>
                <a:schemeClr val="bg1">
                  <a:lumMod val="50000"/>
                </a:schemeClr>
              </a:solidFill>
              <a:prstDash val="solid"/>
            </a:ln>
          </c:spPr>
        </c:majorGridlines>
        <c:numFmt formatCode="0%" sourceLinked="0"/>
        <c:majorTickMark val="none"/>
        <c:minorTickMark val="none"/>
        <c:tickLblPos val="nextTo"/>
        <c:spPr>
          <a:ln w="9525">
            <a:noFill/>
          </a:ln>
        </c:spPr>
        <c:txPr>
          <a:bodyPr rot="0" vert="horz"/>
          <a:lstStyle/>
          <a:p>
            <a:pPr>
              <a:defRPr lang="en-US" sz="900" b="0" i="0" u="none" baseline="0">
                <a:solidFill>
                  <a:srgbClr val="000000"/>
                </a:solidFill>
                <a:latin typeface="Arial"/>
                <a:ea typeface="Arial"/>
                <a:cs typeface="Arial"/>
              </a:defRPr>
            </a:pPr>
            <a:endParaRPr lang="de-DE"/>
          </a:p>
        </c:txPr>
        <c:crossAx val="33097172"/>
        <c:crosses val="autoZero"/>
        <c:crossBetween val="between"/>
        <c:majorUnit val="0.1"/>
      </c:valAx>
      <c:spPr>
        <a:noFill/>
        <a:ln w="25400">
          <a:noFill/>
        </a:ln>
      </c:spPr>
    </c:plotArea>
    <c:legend>
      <c:legendPos val="b"/>
      <c:layout>
        <c:manualLayout>
          <c:xMode val="edge"/>
          <c:yMode val="edge"/>
          <c:x val="3.7499999999999999E-2"/>
          <c:y val="0.83875"/>
          <c:w val="0.9"/>
          <c:h val="8.8499999999999995E-2"/>
        </c:manualLayout>
      </c:layout>
      <c:overlay val="0"/>
      <c:spPr>
        <a:noFill/>
        <a:ln w="25400">
          <a:noFill/>
        </a:ln>
      </c:spPr>
    </c:legend>
    <c:plotVisOnly val="1"/>
    <c:dispBlanksAs val="gap"/>
    <c:showDLblsOverMax val="0"/>
  </c:chart>
  <c:spPr>
    <a:noFill/>
    <a:ln w="3175">
      <a:noFill/>
      <a:prstDash val="solid"/>
    </a:ln>
  </c:spPr>
  <c:txPr>
    <a:bodyPr rot="0" vert="horz"/>
    <a:lstStyle/>
    <a:p>
      <a:pPr>
        <a:defRPr lang="en-US" sz="900" b="0" i="0" u="none" baseline="0">
          <a:solidFill>
            <a:srgbClr val="000000"/>
          </a:solidFill>
          <a:latin typeface="Arial"/>
          <a:ea typeface="Arial"/>
          <a:cs typeface="Arial"/>
        </a:defRPr>
      </a:pPr>
      <a:endParaRPr lang="de-DE"/>
    </a:p>
  </c:tx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999999999999997E-2"/>
          <c:y val="2.5999999999999999E-2"/>
          <c:w val="0.92225000000000001"/>
          <c:h val="0.74624999999999997"/>
        </c:manualLayout>
      </c:layout>
      <c:lineChart>
        <c:grouping val="standard"/>
        <c:varyColors val="0"/>
        <c:ser>
          <c:idx val="0"/>
          <c:order val="0"/>
          <c:tx>
            <c:strRef>
              <c:f>WOH!$X$89</c:f>
              <c:strCache>
                <c:ptCount val="1"/>
                <c:pt idx="0">
                  <c:v>Gemeinde Aachen</c:v>
                </c:pt>
              </c:strCache>
            </c:strRef>
          </c:tx>
          <c:spPr>
            <a:ln w="28575" cmpd="sng">
              <a:solidFill>
                <a:srgbClr val="0200DC"/>
              </a:solidFill>
            </a:ln>
          </c:spPr>
          <c:marker>
            <c:symbol val="none"/>
          </c:marker>
          <c:cat>
            <c:numRef>
              <c:f>WOH!$AA$88:$AH$88</c:f>
              <c:numCache>
                <c:formatCode>General</c:formatCode>
                <c:ptCount val="8"/>
                <c:pt idx="0">
                  <c:v>2011</c:v>
                </c:pt>
                <c:pt idx="1">
                  <c:v>2012</c:v>
                </c:pt>
                <c:pt idx="2">
                  <c:v>2013</c:v>
                </c:pt>
                <c:pt idx="3">
                  <c:v>2014</c:v>
                </c:pt>
                <c:pt idx="4">
                  <c:v>2015</c:v>
                </c:pt>
                <c:pt idx="5">
                  <c:v>2016</c:v>
                </c:pt>
                <c:pt idx="6">
                  <c:v>2017</c:v>
                </c:pt>
                <c:pt idx="7">
                  <c:v>2018</c:v>
                </c:pt>
              </c:numCache>
            </c:numRef>
          </c:cat>
          <c:val>
            <c:numRef>
              <c:f>WOH!$AA$89:$AH$89</c:f>
              <c:numCache>
                <c:formatCode>0.00%</c:formatCode>
                <c:ptCount val="8"/>
                <c:pt idx="0">
                  <c:v>6.4227911314340726E-3</c:v>
                </c:pt>
                <c:pt idx="1">
                  <c:v>1.5690455098271799E-3</c:v>
                </c:pt>
                <c:pt idx="2">
                  <c:v>4.1712453185620418E-3</c:v>
                </c:pt>
                <c:pt idx="3">
                  <c:v>2.3466309084813944E-3</c:v>
                </c:pt>
                <c:pt idx="4">
                  <c:v>4.1683973179849282E-3</c:v>
                </c:pt>
                <c:pt idx="5">
                  <c:v>2.8813546799849282E-3</c:v>
                </c:pt>
                <c:pt idx="6">
                  <c:v>3.5124666794303472E-3</c:v>
                </c:pt>
                <c:pt idx="7">
                  <c:v>5.9043178978289944E-3</c:v>
                </c:pt>
              </c:numCache>
            </c:numRef>
          </c:val>
          <c:smooth val="0"/>
          <c:extLst>
            <c:ext xmlns:c16="http://schemas.microsoft.com/office/drawing/2014/chart" uri="{C3380CC4-5D6E-409C-BE32-E72D297353CC}">
              <c16:uniqueId val="{00000000-6CDC-4DB6-9361-73621B68B0E1}"/>
            </c:ext>
          </c:extLst>
        </c:ser>
        <c:ser>
          <c:idx val="1"/>
          <c:order val="1"/>
          <c:tx>
            <c:strRef>
              <c:f>WOH!$X$90</c:f>
              <c:strCache>
                <c:ptCount val="1"/>
                <c:pt idx="0">
                  <c:v>Kreis Städteregion Aachen</c:v>
                </c:pt>
              </c:strCache>
            </c:strRef>
          </c:tx>
          <c:spPr>
            <a:ln w="28575" cmpd="sng">
              <a:solidFill>
                <a:srgbClr val="FFBF00"/>
              </a:solidFill>
            </a:ln>
          </c:spPr>
          <c:marker>
            <c:symbol val="none"/>
          </c:marker>
          <c:cat>
            <c:numRef>
              <c:f>WOH!$AA$88:$AH$88</c:f>
              <c:numCache>
                <c:formatCode>General</c:formatCode>
                <c:ptCount val="8"/>
                <c:pt idx="0">
                  <c:v>2011</c:v>
                </c:pt>
                <c:pt idx="1">
                  <c:v>2012</c:v>
                </c:pt>
                <c:pt idx="2">
                  <c:v>2013</c:v>
                </c:pt>
                <c:pt idx="3">
                  <c:v>2014</c:v>
                </c:pt>
                <c:pt idx="4">
                  <c:v>2015</c:v>
                </c:pt>
                <c:pt idx="5">
                  <c:v>2016</c:v>
                </c:pt>
                <c:pt idx="6">
                  <c:v>2017</c:v>
                </c:pt>
                <c:pt idx="7">
                  <c:v>2018</c:v>
                </c:pt>
              </c:numCache>
            </c:numRef>
          </c:cat>
          <c:val>
            <c:numRef>
              <c:f>WOH!$AA$90:$AH$90</c:f>
              <c:numCache>
                <c:formatCode>0.00%</c:formatCode>
                <c:ptCount val="8"/>
                <c:pt idx="0">
                  <c:v>4.5456183987599586E-3</c:v>
                </c:pt>
                <c:pt idx="1">
                  <c:v>2.1471344566527002E-3</c:v>
                </c:pt>
                <c:pt idx="2">
                  <c:v>4.0440439006218304E-3</c:v>
                </c:pt>
                <c:pt idx="3">
                  <c:v>3.7442231984937523E-3</c:v>
                </c:pt>
                <c:pt idx="4">
                  <c:v>4.214181234645043E-3</c:v>
                </c:pt>
                <c:pt idx="5">
                  <c:v>3.8699006548790788E-3</c:v>
                </c:pt>
                <c:pt idx="6">
                  <c:v>4.6250378092444486E-3</c:v>
                </c:pt>
                <c:pt idx="7">
                  <c:v>5.0625830361513179E-3</c:v>
                </c:pt>
              </c:numCache>
            </c:numRef>
          </c:val>
          <c:smooth val="0"/>
          <c:extLst>
            <c:ext xmlns:c16="http://schemas.microsoft.com/office/drawing/2014/chart" uri="{C3380CC4-5D6E-409C-BE32-E72D297353CC}">
              <c16:uniqueId val="{00000001-6CDC-4DB6-9361-73621B68B0E1}"/>
            </c:ext>
          </c:extLst>
        </c:ser>
        <c:ser>
          <c:idx val="2"/>
          <c:order val="2"/>
          <c:tx>
            <c:strRef>
              <c:f>WOH!$X$91</c:f>
              <c:strCache>
                <c:ptCount val="1"/>
                <c:pt idx="0">
                  <c:v>Bundesland Nordrhein-Westfalen</c:v>
                </c:pt>
              </c:strCache>
            </c:strRef>
          </c:tx>
          <c:spPr>
            <a:ln w="28575" cmpd="sng">
              <a:solidFill>
                <a:srgbClr val="02DC00"/>
              </a:solidFill>
            </a:ln>
          </c:spPr>
          <c:marker>
            <c:symbol val="none"/>
          </c:marker>
          <c:cat>
            <c:numRef>
              <c:f>WOH!$AA$88:$AH$88</c:f>
              <c:numCache>
                <c:formatCode>General</c:formatCode>
                <c:ptCount val="8"/>
                <c:pt idx="0">
                  <c:v>2011</c:v>
                </c:pt>
                <c:pt idx="1">
                  <c:v>2012</c:v>
                </c:pt>
                <c:pt idx="2">
                  <c:v>2013</c:v>
                </c:pt>
                <c:pt idx="3">
                  <c:v>2014</c:v>
                </c:pt>
                <c:pt idx="4">
                  <c:v>2015</c:v>
                </c:pt>
                <c:pt idx="5">
                  <c:v>2016</c:v>
                </c:pt>
                <c:pt idx="6">
                  <c:v>2017</c:v>
                </c:pt>
                <c:pt idx="7">
                  <c:v>2018</c:v>
                </c:pt>
              </c:numCache>
            </c:numRef>
          </c:cat>
          <c:val>
            <c:numRef>
              <c:f>WOH!$AA$91:$AH$91</c:f>
              <c:numCache>
                <c:formatCode>0.00%</c:formatCode>
                <c:ptCount val="8"/>
                <c:pt idx="0">
                  <c:v>3.4706738581035822E-3</c:v>
                </c:pt>
                <c:pt idx="1">
                  <c:v>3.8168987105432254E-3</c:v>
                </c:pt>
                <c:pt idx="2">
                  <c:v>3.9855283001222997E-3</c:v>
                </c:pt>
                <c:pt idx="3">
                  <c:v>4.6054650826129091E-3</c:v>
                </c:pt>
                <c:pt idx="4">
                  <c:v>4.067809958849357E-3</c:v>
                </c:pt>
                <c:pt idx="5">
                  <c:v>4.5605194436349949E-3</c:v>
                </c:pt>
                <c:pt idx="6">
                  <c:v>4.6839472386131648E-3</c:v>
                </c:pt>
                <c:pt idx="7">
                  <c:v>4.6328287423082473E-3</c:v>
                </c:pt>
              </c:numCache>
            </c:numRef>
          </c:val>
          <c:smooth val="0"/>
          <c:extLst>
            <c:ext xmlns:c16="http://schemas.microsoft.com/office/drawing/2014/chart" uri="{C3380CC4-5D6E-409C-BE32-E72D297353CC}">
              <c16:uniqueId val="{00000002-6CDC-4DB6-9361-73621B68B0E1}"/>
            </c:ext>
          </c:extLst>
        </c:ser>
        <c:ser>
          <c:idx val="3"/>
          <c:order val="3"/>
          <c:tx>
            <c:strRef>
              <c:f>WOH!$X$92</c:f>
              <c:strCache>
                <c:ptCount val="1"/>
                <c:pt idx="0">
                  <c:v>Deutschland</c:v>
                </c:pt>
              </c:strCache>
            </c:strRef>
          </c:tx>
          <c:spPr>
            <a:ln w="28575" cmpd="sng">
              <a:solidFill>
                <a:srgbClr val="FF0000"/>
              </a:solidFill>
            </a:ln>
          </c:spPr>
          <c:marker>
            <c:symbol val="none"/>
          </c:marker>
          <c:cat>
            <c:numRef>
              <c:f>WOH!$AA$88:$AH$88</c:f>
              <c:numCache>
                <c:formatCode>General</c:formatCode>
                <c:ptCount val="8"/>
                <c:pt idx="0">
                  <c:v>2011</c:v>
                </c:pt>
                <c:pt idx="1">
                  <c:v>2012</c:v>
                </c:pt>
                <c:pt idx="2">
                  <c:v>2013</c:v>
                </c:pt>
                <c:pt idx="3">
                  <c:v>2014</c:v>
                </c:pt>
                <c:pt idx="4">
                  <c:v>2015</c:v>
                </c:pt>
                <c:pt idx="5">
                  <c:v>2016</c:v>
                </c:pt>
                <c:pt idx="6">
                  <c:v>2017</c:v>
                </c:pt>
                <c:pt idx="7">
                  <c:v>2018</c:v>
                </c:pt>
              </c:numCache>
            </c:numRef>
          </c:cat>
          <c:val>
            <c:numRef>
              <c:f>WOH!$AA$92:$AH$92</c:f>
              <c:numCache>
                <c:formatCode>0.00%</c:formatCode>
                <c:ptCount val="8"/>
                <c:pt idx="0">
                  <c:v>3.9668019729416984E-3</c:v>
                </c:pt>
                <c:pt idx="1">
                  <c:v>4.3278675862720613E-3</c:v>
                </c:pt>
                <c:pt idx="2">
                  <c:v>4.5955934143512281E-3</c:v>
                </c:pt>
                <c:pt idx="3">
                  <c:v>5.2429319760385487E-3</c:v>
                </c:pt>
                <c:pt idx="4">
                  <c:v>5.2291073423710423E-3</c:v>
                </c:pt>
                <c:pt idx="5">
                  <c:v>5.6508174271959512E-3</c:v>
                </c:pt>
                <c:pt idx="6">
                  <c:v>5.8450155887574138E-3</c:v>
                </c:pt>
                <c:pt idx="7">
                  <c:v>5.9508845209997052E-3</c:v>
                </c:pt>
              </c:numCache>
            </c:numRef>
          </c:val>
          <c:smooth val="0"/>
          <c:extLst>
            <c:ext xmlns:c16="http://schemas.microsoft.com/office/drawing/2014/chart" uri="{C3380CC4-5D6E-409C-BE32-E72D297353CC}">
              <c16:uniqueId val="{00000003-6CDC-4DB6-9361-73621B68B0E1}"/>
            </c:ext>
          </c:extLst>
        </c:ser>
        <c:dLbls>
          <c:showLegendKey val="0"/>
          <c:showVal val="0"/>
          <c:showCatName val="0"/>
          <c:showSerName val="0"/>
          <c:showPercent val="0"/>
          <c:showBubbleSize val="0"/>
        </c:dLbls>
        <c:smooth val="0"/>
        <c:axId val="31180697"/>
        <c:axId val="22499675"/>
      </c:lineChart>
      <c:catAx>
        <c:axId val="31180697"/>
        <c:scaling>
          <c:orientation val="minMax"/>
        </c:scaling>
        <c:delete val="0"/>
        <c:axPos val="b"/>
        <c:numFmt formatCode="General" sourceLinked="1"/>
        <c:majorTickMark val="none"/>
        <c:minorTickMark val="none"/>
        <c:tickLblPos val="low"/>
        <c:spPr>
          <a:ln w="9525" cap="flat" cmpd="sng"/>
        </c:spPr>
        <c:txPr>
          <a:bodyPr rot="0" vert="horz"/>
          <a:lstStyle/>
          <a:p>
            <a:pPr>
              <a:defRPr lang="en-US" sz="900" b="0" i="0" u="none" baseline="0">
                <a:solidFill>
                  <a:srgbClr val="000000"/>
                </a:solidFill>
                <a:latin typeface="Arial"/>
                <a:ea typeface="Arial"/>
                <a:cs typeface="Arial"/>
              </a:defRPr>
            </a:pPr>
            <a:endParaRPr lang="de-DE"/>
          </a:p>
        </c:txPr>
        <c:crossAx val="22499675"/>
        <c:crosses val="autoZero"/>
        <c:auto val="1"/>
        <c:lblAlgn val="ctr"/>
        <c:lblOffset val="100"/>
        <c:noMultiLvlLbl val="0"/>
      </c:catAx>
      <c:valAx>
        <c:axId val="22499675"/>
        <c:scaling>
          <c:orientation val="minMax"/>
        </c:scaling>
        <c:delete val="0"/>
        <c:axPos val="l"/>
        <c:majorGridlines>
          <c:spPr>
            <a:ln w="9525" cap="flat" cmpd="sng">
              <a:solidFill>
                <a:schemeClr val="bg1">
                  <a:lumMod val="50000"/>
                </a:schemeClr>
              </a:solidFill>
            </a:ln>
          </c:spPr>
        </c:majorGridlines>
        <c:numFmt formatCode="0.0%" sourceLinked="0"/>
        <c:majorTickMark val="none"/>
        <c:minorTickMark val="none"/>
        <c:tickLblPos val="nextTo"/>
        <c:spPr>
          <a:ln w="9525">
            <a:noFill/>
          </a:ln>
        </c:spPr>
        <c:txPr>
          <a:bodyPr rot="0" vert="horz"/>
          <a:lstStyle/>
          <a:p>
            <a:pPr>
              <a:defRPr lang="en-US" sz="900" b="0" i="0" u="none" baseline="0">
                <a:solidFill>
                  <a:srgbClr val="000000"/>
                </a:solidFill>
                <a:latin typeface="Arial"/>
                <a:ea typeface="Arial"/>
                <a:cs typeface="Arial"/>
              </a:defRPr>
            </a:pPr>
            <a:endParaRPr lang="de-DE"/>
          </a:p>
        </c:txPr>
        <c:crossAx val="31180697"/>
        <c:crosses val="autoZero"/>
        <c:crossBetween val="between"/>
      </c:valAx>
      <c:spPr>
        <a:solidFill>
          <a:schemeClr val="bg1">
            <a:alpha val="0"/>
          </a:schemeClr>
        </a:solidFill>
      </c:spPr>
    </c:plotArea>
    <c:legend>
      <c:legendPos val="b"/>
      <c:layout>
        <c:manualLayout>
          <c:xMode val="edge"/>
          <c:yMode val="edge"/>
          <c:x val="0"/>
          <c:y val="0.85850000000000004"/>
          <c:w val="0.98224999999999996"/>
          <c:h val="8.9499999999999996E-2"/>
        </c:manualLayout>
      </c:layout>
      <c:overlay val="0"/>
    </c:legend>
    <c:plotVisOnly val="1"/>
    <c:dispBlanksAs val="gap"/>
    <c:showDLblsOverMax val="0"/>
  </c:chart>
  <c:spPr>
    <a:solidFill>
      <a:schemeClr val="bg1">
        <a:alpha val="0"/>
      </a:schemeClr>
    </a:solidFill>
    <a:ln w="9525">
      <a:noFill/>
    </a:ln>
  </c:spPr>
  <c:txPr>
    <a:bodyPr rot="0" vert="horz"/>
    <a:lstStyle/>
    <a:p>
      <a:pPr>
        <a:defRPr lang="en-US" sz="900" b="0" i="0" u="none" baseline="0">
          <a:solidFill>
            <a:srgbClr val="000000"/>
          </a:solidFill>
          <a:latin typeface="Arial"/>
          <a:ea typeface="Arial"/>
          <a:cs typeface="Arial"/>
        </a:defRPr>
      </a:pPr>
      <a:endParaRPr lang="de-DE"/>
    </a:p>
  </c:txPr>
  <c:printSettings>
    <c:headerFooter/>
    <c:pageMargins b="0.78740157499999996" l="0.7" r="0.7" t="0.78740157499999996" header="0.3" footer="0.3"/>
    <c:pageSetup/>
  </c:printSettings>
</c:chartSpace>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tif"/></Relationships>
</file>

<file path=xl/drawings/_rels/drawing10.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85725</xdr:colOff>
          <xdr:row>29</xdr:row>
          <xdr:rowOff>638175</xdr:rowOff>
        </xdr:from>
        <xdr:to>
          <xdr:col>17</xdr:col>
          <xdr:colOff>85725</xdr:colOff>
          <xdr:row>29</xdr:row>
          <xdr:rowOff>638175</xdr:rowOff>
        </xdr:to>
        <xdr:sp macro="" textlink="">
          <xdr:nvSpPr>
            <xdr:cNvPr id="52993025" name="Button 1" hidden="1">
              <a:extLst>
                <a:ext uri="{63B3BB69-23CF-44E3-9099-C40C66FF867C}">
                  <a14:compatExt spid="_x0000_s52993025"/>
                </a:ext>
                <a:ext uri="{FF2B5EF4-FFF2-40B4-BE49-F238E27FC236}">
                  <a16:creationId xmlns:a16="http://schemas.microsoft.com/office/drawing/2014/main" id="{00000000-0008-0000-0000-0000019C2803}"/>
                </a:ext>
              </a:extLst>
            </xdr:cNvPr>
            <xdr:cNvSpPr/>
          </xdr:nvSpPr>
          <xdr:spPr bwMode="auto">
            <a:xfrm>
              <a:off x="0" y="0"/>
              <a:ext cx="0" cy="0"/>
            </a:xfrm>
            <a:prstGeom prst="rect">
              <a:avLst/>
            </a:prstGeom>
            <a:noFill/>
            <a:ln w="9525" cmpd="sng">
              <a:prstDash val="solid"/>
              <a:miter lim="800000"/>
              <a:headEnd/>
              <a:tailEnd/>
            </a:ln>
          </xdr:spPr>
          <xdr:txBody>
            <a:bodyPr vertOverflow="clip" wrap="square" lIns="36576" tIns="22860" rIns="36576" bIns="22860" anchor="ctr" upright="1"/>
            <a:lstStyle/>
            <a:p>
              <a:pPr algn="ctr" rtl="0">
                <a:defRPr sz="1000"/>
              </a:pPr>
              <a:r>
                <a:rPr lang="de-CH" sz="1100" b="0" i="0" u="none" strike="noStrike" baseline="0">
                  <a:solidFill>
                    <a:srgbClr val="000000"/>
                  </a:solidFill>
                  <a:latin typeface="Verdana"/>
                  <a:ea typeface="Verdana"/>
                </a:rPr>
                <a:t>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3228975</xdr:colOff>
          <xdr:row>29</xdr:row>
          <xdr:rowOff>638175</xdr:rowOff>
        </xdr:from>
        <xdr:to>
          <xdr:col>28</xdr:col>
          <xdr:colOff>3228975</xdr:colOff>
          <xdr:row>29</xdr:row>
          <xdr:rowOff>638175</xdr:rowOff>
        </xdr:to>
        <xdr:sp macro="" textlink="">
          <xdr:nvSpPr>
            <xdr:cNvPr id="52993026" name="Button 2" hidden="1">
              <a:extLst>
                <a:ext uri="{63B3BB69-23CF-44E3-9099-C40C66FF867C}">
                  <a14:compatExt spid="_x0000_s52993026"/>
                </a:ext>
                <a:ext uri="{FF2B5EF4-FFF2-40B4-BE49-F238E27FC236}">
                  <a16:creationId xmlns:a16="http://schemas.microsoft.com/office/drawing/2014/main" id="{00000000-0008-0000-0000-0000029C2803}"/>
                </a:ext>
              </a:extLst>
            </xdr:cNvPr>
            <xdr:cNvSpPr/>
          </xdr:nvSpPr>
          <xdr:spPr bwMode="auto">
            <a:xfrm>
              <a:off x="0" y="0"/>
              <a:ext cx="0" cy="0"/>
            </a:xfrm>
            <a:prstGeom prst="rect">
              <a:avLst/>
            </a:prstGeom>
            <a:noFill/>
            <a:ln w="9525" cmpd="sng">
              <a:prstDash val="solid"/>
              <a:miter lim="800000"/>
              <a:headEnd/>
              <a:tailEnd/>
            </a:ln>
          </xdr:spPr>
          <xdr:txBody>
            <a:bodyPr vertOverflow="clip" wrap="square" lIns="36576" tIns="22860" rIns="36576" bIns="22860" anchor="ctr" upright="1"/>
            <a:lstStyle/>
            <a:p>
              <a:pPr algn="ctr" rtl="0">
                <a:defRPr sz="1000"/>
              </a:pPr>
              <a:r>
                <a:rPr lang="de-CH" sz="1100" b="0" i="0" u="none" strike="noStrike" baseline="0">
                  <a:solidFill>
                    <a:srgbClr val="000000"/>
                  </a:solidFill>
                  <a:latin typeface="Verdana"/>
                  <a:ea typeface="Verdana"/>
                </a:rPr>
                <a:t>0</a:t>
              </a:r>
            </a:p>
          </xdr:txBody>
        </xdr:sp>
        <xdr:clientData fPrintsWithSheet="0"/>
      </xdr:twoCellAnchor>
    </mc:Choice>
    <mc:Fallback/>
  </mc:AlternateContent>
  <xdr:twoCellAnchor>
    <xdr:from>
      <xdr:col>2</xdr:col>
      <xdr:colOff>9524</xdr:colOff>
      <xdr:row>2</xdr:row>
      <xdr:rowOff>40482</xdr:rowOff>
    </xdr:from>
    <xdr:to>
      <xdr:col>4</xdr:col>
      <xdr:colOff>238126</xdr:colOff>
      <xdr:row>5</xdr:row>
      <xdr:rowOff>712654</xdr:rowOff>
    </xdr:to>
    <xdr:pic>
      <xdr:nvPicPr>
        <xdr:cNvPr id="277" name="FPRE_LOGO">
          <a:extLst>
            <a:ext uri="{FF2B5EF4-FFF2-40B4-BE49-F238E27FC236}">
              <a16:creationId xmlns:a16="http://schemas.microsoft.com/office/drawing/2014/main" id="{00000000-0008-0000-0000-000015010000}"/>
            </a:ext>
          </a:extLst>
        </xdr:cNvPr>
        <xdr:cNvPicPr>
          <a:picLocks noChangeAspect="1" noChangeArrowheads="1"/>
        </xdr:cNvPicPr>
      </xdr:nvPicPr>
      <xdr:blipFill>
        <a:blip xmlns:r="http://schemas.openxmlformats.org/officeDocument/2006/relationships" r:embed="rId1"/>
        <a:stretch>
          <a:fillRect/>
        </a:stretch>
      </xdr:blipFill>
      <xdr:spPr>
        <a:xfrm>
          <a:off x="561975" y="152400"/>
          <a:ext cx="1162050" cy="1362075"/>
        </a:xfrm>
        <a:prstGeom prst="rect">
          <a:avLst/>
        </a:prstGeom>
        <a:noFill/>
        <a:ln w="9525">
          <a:noFill/>
          <a:miter lim="800000"/>
        </a:ln>
      </xdr:spPr>
    </xdr:pic>
    <xdr:clientData/>
  </xdr:twoCellAnchor>
  <xdr:twoCellAnchor>
    <xdr:from>
      <xdr:col>6</xdr:col>
      <xdr:colOff>28575</xdr:colOff>
      <xdr:row>9</xdr:row>
      <xdr:rowOff>23103</xdr:rowOff>
    </xdr:from>
    <xdr:to>
      <xdr:col>6</xdr:col>
      <xdr:colOff>133350</xdr:colOff>
      <xdr:row>9</xdr:row>
      <xdr:rowOff>133350</xdr:rowOff>
    </xdr:to>
    <xdr:sp macro="" textlink="" fLocksText="0">
      <xdr:nvSpPr>
        <xdr:cNvPr id="5" name="Rechteck 4">
          <a:extLst>
            <a:ext uri="{FF2B5EF4-FFF2-40B4-BE49-F238E27FC236}">
              <a16:creationId xmlns:a16="http://schemas.microsoft.com/office/drawing/2014/main" id="{00000000-0008-0000-0000-000005000000}"/>
            </a:ext>
          </a:extLst>
        </xdr:cNvPr>
        <xdr:cNvSpPr/>
      </xdr:nvSpPr>
      <xdr:spPr>
        <a:xfrm>
          <a:off x="2619375" y="2133600"/>
          <a:ext cx="104775" cy="114300"/>
        </a:xfrm>
        <a:prstGeom prst="rect">
          <a:avLst/>
        </a:prstGeom>
        <a:solidFill>
          <a:srgbClr val="FF0000"/>
        </a:solidFill>
        <a:ln w="3175">
          <a:solidFill>
            <a:srgbClr val="969696"/>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p>
          <a:pPr algn="ctr"/>
          <a:endParaRPr lang="de-DE"/>
        </a:p>
      </xdr:txBody>
    </xdr:sp>
    <xdr:clientData/>
  </xdr:twoCellAnchor>
  <xdr:twoCellAnchor>
    <xdr:from>
      <xdr:col>6</xdr:col>
      <xdr:colOff>19050</xdr:colOff>
      <xdr:row>14</xdr:row>
      <xdr:rowOff>23110</xdr:rowOff>
    </xdr:from>
    <xdr:to>
      <xdr:col>6</xdr:col>
      <xdr:colOff>123825</xdr:colOff>
      <xdr:row>14</xdr:row>
      <xdr:rowOff>133350</xdr:rowOff>
    </xdr:to>
    <xdr:sp macro="" textlink="" fLocksText="0">
      <xdr:nvSpPr>
        <xdr:cNvPr id="6" name="Rechteck 5">
          <a:extLst>
            <a:ext uri="{FF2B5EF4-FFF2-40B4-BE49-F238E27FC236}">
              <a16:creationId xmlns:a16="http://schemas.microsoft.com/office/drawing/2014/main" id="{00000000-0008-0000-0000-000006000000}"/>
            </a:ext>
          </a:extLst>
        </xdr:cNvPr>
        <xdr:cNvSpPr/>
      </xdr:nvSpPr>
      <xdr:spPr>
        <a:xfrm>
          <a:off x="2609850" y="2867025"/>
          <a:ext cx="104775" cy="114300"/>
        </a:xfrm>
        <a:prstGeom prst="rect">
          <a:avLst/>
        </a:prstGeom>
        <a:solidFill>
          <a:srgbClr val="E5E5E5"/>
        </a:solidFill>
        <a:ln w="3175">
          <a:solidFill>
            <a:srgbClr val="969696"/>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p>
          <a:pPr algn="ctr"/>
          <a:endParaRPr lang="de-DE"/>
        </a:p>
      </xdr:txBody>
    </xdr:sp>
    <xdr:clientData/>
  </xdr:twoCellAnchor>
  <xdr:twoCellAnchor>
    <xdr:from>
      <xdr:col>6</xdr:col>
      <xdr:colOff>19050</xdr:colOff>
      <xdr:row>12</xdr:row>
      <xdr:rowOff>27158</xdr:rowOff>
    </xdr:from>
    <xdr:to>
      <xdr:col>6</xdr:col>
      <xdr:colOff>123825</xdr:colOff>
      <xdr:row>12</xdr:row>
      <xdr:rowOff>133350</xdr:rowOff>
    </xdr:to>
    <xdr:sp macro="" textlink="" fLocksText="0">
      <xdr:nvSpPr>
        <xdr:cNvPr id="7" name="Rechteck 6">
          <a:extLst>
            <a:ext uri="{FF2B5EF4-FFF2-40B4-BE49-F238E27FC236}">
              <a16:creationId xmlns:a16="http://schemas.microsoft.com/office/drawing/2014/main" id="{00000000-0008-0000-0000-000007000000}"/>
            </a:ext>
          </a:extLst>
        </xdr:cNvPr>
        <xdr:cNvSpPr/>
      </xdr:nvSpPr>
      <xdr:spPr>
        <a:xfrm>
          <a:off x="2609850" y="2571750"/>
          <a:ext cx="104775" cy="104775"/>
        </a:xfrm>
        <a:prstGeom prst="rect">
          <a:avLst/>
        </a:prstGeom>
        <a:solidFill>
          <a:srgbClr val="820000"/>
        </a:solidFill>
        <a:ln w="3175">
          <a:solidFill>
            <a:srgbClr val="969696"/>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p>
          <a:pPr algn="ctr"/>
          <a:endParaRPr lang="de-DE"/>
        </a:p>
      </xdr:txBody>
    </xdr:sp>
    <xdr:clientData/>
  </xdr:twoCellAnchor>
  <xdr:twoCellAnchor editAs="absolute">
    <xdr:from>
      <xdr:col>2</xdr:col>
      <xdr:colOff>0</xdr:colOff>
      <xdr:row>20</xdr:row>
      <xdr:rowOff>809625</xdr:rowOff>
    </xdr:from>
    <xdr:to>
      <xdr:col>17</xdr:col>
      <xdr:colOff>257175</xdr:colOff>
      <xdr:row>29</xdr:row>
      <xdr:rowOff>114300</xdr:rowOff>
    </xdr:to>
    <xdr:pic>
      <xdr:nvPicPr>
        <xdr:cNvPr id="52993032" name="Picture 9">
          <a:extLst>
            <a:ext uri="{FF2B5EF4-FFF2-40B4-BE49-F238E27FC236}">
              <a16:creationId xmlns:a16="http://schemas.microsoft.com/office/drawing/2014/main" id="{00000000-0008-0000-0000-0000089C2803}"/>
            </a:ext>
          </a:extLst>
        </xdr:cNvPr>
        <xdr:cNvPicPr>
          <a:picLocks noChangeAspect="1"/>
        </xdr:cNvPicPr>
      </xdr:nvPicPr>
      <xdr:blipFill>
        <a:blip xmlns:r="http://schemas.openxmlformats.org/officeDocument/2006/relationships" r:embed="rId2"/>
        <a:stretch>
          <a:fillRect/>
        </a:stretch>
      </xdr:blipFill>
      <xdr:spPr>
        <a:xfrm>
          <a:off x="552450" y="4476750"/>
          <a:ext cx="7143750" cy="50768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152400</xdr:colOff>
      <xdr:row>29</xdr:row>
      <xdr:rowOff>0</xdr:rowOff>
    </xdr:from>
    <xdr:to>
      <xdr:col>17</xdr:col>
      <xdr:colOff>124146</xdr:colOff>
      <xdr:row>41</xdr:row>
      <xdr:rowOff>2955</xdr:rowOff>
    </xdr:to>
    <xdr:graphicFrame macro="">
      <xdr:nvGraphicFramePr>
        <xdr:cNvPr id="51012856" name="Chart 8">
          <a:extLst>
            <a:ext uri="{FF2B5EF4-FFF2-40B4-BE49-F238E27FC236}">
              <a16:creationId xmlns:a16="http://schemas.microsoft.com/office/drawing/2014/main" id="{00000000-0008-0000-0900-0000F8640A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19050</xdr:colOff>
      <xdr:row>44</xdr:row>
      <xdr:rowOff>76198</xdr:rowOff>
    </xdr:from>
    <xdr:to>
      <xdr:col>16</xdr:col>
      <xdr:colOff>114300</xdr:colOff>
      <xdr:row>55</xdr:row>
      <xdr:rowOff>19050</xdr:rowOff>
    </xdr:to>
    <xdr:graphicFrame macro="">
      <xdr:nvGraphicFramePr>
        <xdr:cNvPr id="51012861" name="Diagramm 12">
          <a:extLst>
            <a:ext uri="{FF2B5EF4-FFF2-40B4-BE49-F238E27FC236}">
              <a16:creationId xmlns:a16="http://schemas.microsoft.com/office/drawing/2014/main" id="{00000000-0008-0000-0900-0000FD640A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xdr:from>
          <xdr:col>0</xdr:col>
          <xdr:colOff>28575</xdr:colOff>
          <xdr:row>0</xdr:row>
          <xdr:rowOff>28575</xdr:rowOff>
        </xdr:from>
        <xdr:to>
          <xdr:col>0</xdr:col>
          <xdr:colOff>28575</xdr:colOff>
          <xdr:row>0</xdr:row>
          <xdr:rowOff>28575</xdr:rowOff>
        </xdr:to>
        <xdr:sp macro="" textlink="">
          <xdr:nvSpPr>
            <xdr:cNvPr id="1259521" name="Button 1" hidden="1">
              <a:extLst>
                <a:ext uri="{63B3BB69-23CF-44E3-9099-C40C66FF867C}">
                  <a14:compatExt spid="_x0000_s1259521"/>
                </a:ext>
                <a:ext uri="{FF2B5EF4-FFF2-40B4-BE49-F238E27FC236}">
                  <a16:creationId xmlns:a16="http://schemas.microsoft.com/office/drawing/2014/main" id="{00000000-0008-0000-0900-000001381300}"/>
                </a:ext>
              </a:extLst>
            </xdr:cNvPr>
            <xdr:cNvSpPr/>
          </xdr:nvSpPr>
          <xdr:spPr bwMode="auto">
            <a:xfrm>
              <a:off x="0" y="0"/>
              <a:ext cx="0" cy="0"/>
            </a:xfrm>
            <a:prstGeom prst="rect">
              <a:avLst/>
            </a:prstGeom>
            <a:noFill/>
            <a:ln w="9525" cmpd="sng">
              <a:prstDash val="solid"/>
              <a:miter lim="800000"/>
              <a:headEnd/>
              <a:tailEnd/>
            </a:ln>
          </xdr:spPr>
          <xdr:txBody>
            <a:bodyPr vertOverflow="clip" wrap="square" lIns="36576" tIns="22860" rIns="36576" bIns="22860" anchor="ctr" upright="1"/>
            <a:lstStyle/>
            <a:p>
              <a:pPr algn="ctr" rtl="0">
                <a:defRPr sz="1000"/>
              </a:pPr>
              <a:r>
                <a:rPr lang="de-CH" sz="1100" b="0" i="0" u="none" strike="noStrike" baseline="0">
                  <a:solidFill>
                    <a:srgbClr val="000000"/>
                  </a:solidFill>
                  <a:latin typeface="Verdana"/>
                  <a:ea typeface="Verdana"/>
                </a:rPr>
                <a:t>0</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28575</xdr:colOff>
          <xdr:row>0</xdr:row>
          <xdr:rowOff>28575</xdr:rowOff>
        </xdr:from>
        <xdr:to>
          <xdr:col>0</xdr:col>
          <xdr:colOff>28575</xdr:colOff>
          <xdr:row>0</xdr:row>
          <xdr:rowOff>28575</xdr:rowOff>
        </xdr:to>
        <xdr:sp macro="" textlink="">
          <xdr:nvSpPr>
            <xdr:cNvPr id="53149697" name="Button 1" hidden="1">
              <a:extLst>
                <a:ext uri="{63B3BB69-23CF-44E3-9099-C40C66FF867C}">
                  <a14:compatExt spid="_x0000_s53149697"/>
                </a:ext>
                <a:ext uri="{FF2B5EF4-FFF2-40B4-BE49-F238E27FC236}">
                  <a16:creationId xmlns:a16="http://schemas.microsoft.com/office/drawing/2014/main" id="{00000000-0008-0000-0A00-000001002B03}"/>
                </a:ext>
              </a:extLst>
            </xdr:cNvPr>
            <xdr:cNvSpPr/>
          </xdr:nvSpPr>
          <xdr:spPr bwMode="auto">
            <a:xfrm>
              <a:off x="0" y="0"/>
              <a:ext cx="0" cy="0"/>
            </a:xfrm>
            <a:prstGeom prst="rect">
              <a:avLst/>
            </a:prstGeom>
            <a:noFill/>
            <a:ln w="9525" cmpd="sng">
              <a:prstDash val="solid"/>
              <a:miter lim="800000"/>
              <a:headEnd/>
              <a:tailEnd/>
            </a:ln>
          </xdr:spPr>
          <xdr:txBody>
            <a:bodyPr vertOverflow="clip" wrap="square" lIns="36576" tIns="22860" rIns="36576" bIns="22860" anchor="ctr" upright="1"/>
            <a:lstStyle/>
            <a:p>
              <a:pPr algn="ctr" rtl="0">
                <a:defRPr sz="1000"/>
              </a:pPr>
              <a:r>
                <a:rPr lang="de-CH" sz="1100" b="0" i="0" u="none" strike="noStrike" baseline="0">
                  <a:solidFill>
                    <a:srgbClr val="000000"/>
                  </a:solidFill>
                  <a:latin typeface="Verdana"/>
                  <a:ea typeface="Verdana"/>
                </a:rPr>
                <a:t>0</a:t>
              </a:r>
            </a:p>
          </xdr:txBody>
        </xdr:sp>
        <xdr:clientData fPrintsWithSheet="0"/>
      </xdr:twoCellAnchor>
    </mc:Choice>
    <mc:Fallback/>
  </mc:AlternateContent>
  <xdr:twoCellAnchor>
    <xdr:from>
      <xdr:col>2</xdr:col>
      <xdr:colOff>19047</xdr:colOff>
      <xdr:row>20</xdr:row>
      <xdr:rowOff>1</xdr:rowOff>
    </xdr:from>
    <xdr:to>
      <xdr:col>9</xdr:col>
      <xdr:colOff>265994</xdr:colOff>
      <xdr:row>35</xdr:row>
      <xdr:rowOff>49773</xdr:rowOff>
    </xdr:to>
    <xdr:graphicFrame macro="">
      <xdr:nvGraphicFramePr>
        <xdr:cNvPr id="6" name="Diagramm 5">
          <a:extLst>
            <a:ext uri="{FF2B5EF4-FFF2-40B4-BE49-F238E27FC236}">
              <a16:creationId xmlns:a16="http://schemas.microsoft.com/office/drawing/2014/main" id="{00000000-0008-0000-0A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252623</xdr:colOff>
      <xdr:row>19</xdr:row>
      <xdr:rowOff>53578</xdr:rowOff>
    </xdr:from>
    <xdr:to>
      <xdr:col>21</xdr:col>
      <xdr:colOff>120726</xdr:colOff>
      <xdr:row>35</xdr:row>
      <xdr:rowOff>43819</xdr:rowOff>
    </xdr:to>
    <xdr:graphicFrame macro="">
      <xdr:nvGraphicFramePr>
        <xdr:cNvPr id="7" name="Diagramm 6">
          <a:extLst>
            <a:ext uri="{FF2B5EF4-FFF2-40B4-BE49-F238E27FC236}">
              <a16:creationId xmlns:a16="http://schemas.microsoft.com/office/drawing/2014/main" id="{00000000-0008-0000-0A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193060</xdr:colOff>
      <xdr:row>24</xdr:row>
      <xdr:rowOff>74669</xdr:rowOff>
    </xdr:from>
    <xdr:to>
      <xdr:col>21</xdr:col>
      <xdr:colOff>247650</xdr:colOff>
      <xdr:row>24</xdr:row>
      <xdr:rowOff>133350</xdr:rowOff>
    </xdr:to>
    <xdr:sp macro="" textlink="" fLocksText="0">
      <xdr:nvSpPr>
        <xdr:cNvPr id="17" name="Rechteck 16">
          <a:extLst>
            <a:ext uri="{FF2B5EF4-FFF2-40B4-BE49-F238E27FC236}">
              <a16:creationId xmlns:a16="http://schemas.microsoft.com/office/drawing/2014/main" id="{00000000-0008-0000-0A00-000011000000}"/>
            </a:ext>
          </a:extLst>
        </xdr:cNvPr>
        <xdr:cNvSpPr/>
      </xdr:nvSpPr>
      <xdr:spPr>
        <a:xfrm>
          <a:off x="6800850" y="4314825"/>
          <a:ext cx="57150" cy="57150"/>
        </a:xfrm>
        <a:prstGeom prst="rect">
          <a:avLst/>
        </a:prstGeom>
        <a:solidFill>
          <a:srgbClr val="820000"/>
        </a:solidFill>
        <a:ln w="9525">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t" anchorCtr="0">
          <a:prstTxWarp prst="textNoShape">
            <a:avLst/>
          </a:prstTxWarp>
          <a:noAutofit/>
        </a:bodyPr>
        <a:lstStyle/>
        <a:p>
          <a:pPr algn="l"/>
          <a:endParaRPr lang="de-DE" sz="1100"/>
        </a:p>
      </xdr:txBody>
    </xdr:sp>
    <xdr:clientData/>
  </xdr:twoCellAnchor>
  <xdr:twoCellAnchor>
    <xdr:from>
      <xdr:col>21</xdr:col>
      <xdr:colOff>194907</xdr:colOff>
      <xdr:row>23</xdr:row>
      <xdr:rowOff>66350</xdr:rowOff>
    </xdr:from>
    <xdr:to>
      <xdr:col>21</xdr:col>
      <xdr:colOff>247650</xdr:colOff>
      <xdr:row>23</xdr:row>
      <xdr:rowOff>123825</xdr:rowOff>
    </xdr:to>
    <xdr:sp macro="" textlink="" fLocksText="0">
      <xdr:nvSpPr>
        <xdr:cNvPr id="18" name="Rechteck 17">
          <a:extLst>
            <a:ext uri="{FF2B5EF4-FFF2-40B4-BE49-F238E27FC236}">
              <a16:creationId xmlns:a16="http://schemas.microsoft.com/office/drawing/2014/main" id="{00000000-0008-0000-0A00-000012000000}"/>
            </a:ext>
          </a:extLst>
        </xdr:cNvPr>
        <xdr:cNvSpPr/>
      </xdr:nvSpPr>
      <xdr:spPr>
        <a:xfrm>
          <a:off x="6800850" y="4133850"/>
          <a:ext cx="57150" cy="57150"/>
        </a:xfrm>
        <a:prstGeom prst="rect">
          <a:avLst/>
        </a:prstGeom>
        <a:solidFill>
          <a:srgbClr val="FF0000"/>
        </a:solidFill>
        <a:ln w="9525">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t" anchorCtr="0">
          <a:prstTxWarp prst="textNoShape">
            <a:avLst/>
          </a:prstTxWarp>
          <a:noAutofit/>
        </a:bodyPr>
        <a:lstStyle/>
        <a:p>
          <a:pPr algn="l"/>
          <a:endParaRPr lang="de-DE" sz="1100"/>
        </a:p>
      </xdr:txBody>
    </xdr:sp>
    <xdr:clientData/>
  </xdr:twoCellAnchor>
  <xdr:twoCellAnchor>
    <xdr:from>
      <xdr:col>21</xdr:col>
      <xdr:colOff>192344</xdr:colOff>
      <xdr:row>25</xdr:row>
      <xdr:rowOff>62920</xdr:rowOff>
    </xdr:from>
    <xdr:to>
      <xdr:col>21</xdr:col>
      <xdr:colOff>247650</xdr:colOff>
      <xdr:row>25</xdr:row>
      <xdr:rowOff>114300</xdr:rowOff>
    </xdr:to>
    <xdr:sp macro="" textlink="" fLocksText="0">
      <xdr:nvSpPr>
        <xdr:cNvPr id="19" name="Rechteck 18">
          <a:extLst>
            <a:ext uri="{FF2B5EF4-FFF2-40B4-BE49-F238E27FC236}">
              <a16:creationId xmlns:a16="http://schemas.microsoft.com/office/drawing/2014/main" id="{00000000-0008-0000-0A00-000013000000}"/>
            </a:ext>
          </a:extLst>
        </xdr:cNvPr>
        <xdr:cNvSpPr/>
      </xdr:nvSpPr>
      <xdr:spPr>
        <a:xfrm>
          <a:off x="6800850" y="4476750"/>
          <a:ext cx="57150" cy="47625"/>
        </a:xfrm>
        <a:prstGeom prst="rect">
          <a:avLst/>
        </a:prstGeom>
        <a:solidFill>
          <a:srgbClr val="E5E5E5"/>
        </a:solidFill>
        <a:ln w="9525">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t" anchorCtr="0">
          <a:prstTxWarp prst="textNoShape">
            <a:avLst/>
          </a:prstTxWarp>
          <a:noAutofit/>
        </a:bodyPr>
        <a:lstStyle/>
        <a:p>
          <a:pPr algn="l"/>
          <a:endParaRPr lang="de-DE" sz="1100"/>
        </a:p>
      </xdr:txBody>
    </xdr:sp>
    <xdr:clientData/>
  </xdr:twoCellAnchor>
  <xdr:twoCellAnchor>
    <xdr:from>
      <xdr:col>21</xdr:col>
      <xdr:colOff>194160</xdr:colOff>
      <xdr:row>22</xdr:row>
      <xdr:rowOff>65136</xdr:rowOff>
    </xdr:from>
    <xdr:to>
      <xdr:col>21</xdr:col>
      <xdr:colOff>247650</xdr:colOff>
      <xdr:row>22</xdr:row>
      <xdr:rowOff>123825</xdr:rowOff>
    </xdr:to>
    <xdr:sp macro="" textlink="" fLocksText="0">
      <xdr:nvSpPr>
        <xdr:cNvPr id="20" name="Rechteck 19">
          <a:extLst>
            <a:ext uri="{FF2B5EF4-FFF2-40B4-BE49-F238E27FC236}">
              <a16:creationId xmlns:a16="http://schemas.microsoft.com/office/drawing/2014/main" id="{00000000-0008-0000-0A00-000014000000}"/>
            </a:ext>
          </a:extLst>
        </xdr:cNvPr>
        <xdr:cNvSpPr/>
      </xdr:nvSpPr>
      <xdr:spPr>
        <a:xfrm>
          <a:off x="6800850" y="3962400"/>
          <a:ext cx="57150" cy="57150"/>
        </a:xfrm>
        <a:prstGeom prst="rect">
          <a:avLst/>
        </a:prstGeom>
        <a:solidFill>
          <a:srgbClr val="E5E5E5"/>
        </a:solidFill>
        <a:ln w="9525">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t" anchorCtr="0">
          <a:prstTxWarp prst="textNoShape">
            <a:avLst/>
          </a:prstTxWarp>
          <a:noAutofit/>
        </a:bodyPr>
        <a:lstStyle/>
        <a:p>
          <a:pPr algn="l"/>
          <a:endParaRPr lang="de-DE" sz="1100"/>
        </a:p>
      </xdr:txBody>
    </xdr:sp>
    <xdr:clientData/>
  </xdr:twoCellAnchor>
  <xdr:twoCellAnchor>
    <xdr:from>
      <xdr:col>21</xdr:col>
      <xdr:colOff>190500</xdr:colOff>
      <xdr:row>26</xdr:row>
      <xdr:rowOff>85725</xdr:rowOff>
    </xdr:from>
    <xdr:to>
      <xdr:col>21</xdr:col>
      <xdr:colOff>247650</xdr:colOff>
      <xdr:row>26</xdr:row>
      <xdr:rowOff>104775</xdr:rowOff>
    </xdr:to>
    <xdr:sp macro="" textlink="" fLocksText="0">
      <xdr:nvSpPr>
        <xdr:cNvPr id="23" name="Rechteck 22">
          <a:extLst>
            <a:ext uri="{FF2B5EF4-FFF2-40B4-BE49-F238E27FC236}">
              <a16:creationId xmlns:a16="http://schemas.microsoft.com/office/drawing/2014/main" id="{00000000-0008-0000-0A00-000017000000}"/>
            </a:ext>
          </a:extLst>
        </xdr:cNvPr>
        <xdr:cNvSpPr/>
      </xdr:nvSpPr>
      <xdr:spPr>
        <a:xfrm>
          <a:off x="6800850" y="4667250"/>
          <a:ext cx="57150" cy="19050"/>
        </a:xfrm>
        <a:prstGeom prst="rect">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t" anchorCtr="0">
          <a:prstTxWarp prst="textNoShape">
            <a:avLst/>
          </a:prstTxWarp>
          <a:noAutofit/>
        </a:bodyPr>
        <a:lstStyle/>
        <a:p>
          <a:pPr algn="l"/>
          <a:endParaRPr lang="de-DE" sz="1100"/>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28575</xdr:colOff>
          <xdr:row>0</xdr:row>
          <xdr:rowOff>28575</xdr:rowOff>
        </xdr:from>
        <xdr:to>
          <xdr:col>0</xdr:col>
          <xdr:colOff>28575</xdr:colOff>
          <xdr:row>0</xdr:row>
          <xdr:rowOff>28575</xdr:rowOff>
        </xdr:to>
        <xdr:sp macro="" textlink="">
          <xdr:nvSpPr>
            <xdr:cNvPr id="53194753" name="Button 1" hidden="1">
              <a:extLst>
                <a:ext uri="{63B3BB69-23CF-44E3-9099-C40C66FF867C}">
                  <a14:compatExt spid="_x0000_s53194753"/>
                </a:ext>
                <a:ext uri="{FF2B5EF4-FFF2-40B4-BE49-F238E27FC236}">
                  <a16:creationId xmlns:a16="http://schemas.microsoft.com/office/drawing/2014/main" id="{00000000-0008-0000-0B00-000001B02B03}"/>
                </a:ext>
              </a:extLst>
            </xdr:cNvPr>
            <xdr:cNvSpPr/>
          </xdr:nvSpPr>
          <xdr:spPr bwMode="auto">
            <a:xfrm>
              <a:off x="0" y="0"/>
              <a:ext cx="0" cy="0"/>
            </a:xfrm>
            <a:prstGeom prst="rect">
              <a:avLst/>
            </a:prstGeom>
            <a:noFill/>
            <a:ln w="9525" cmpd="sng">
              <a:prstDash val="solid"/>
              <a:miter lim="800000"/>
              <a:headEnd/>
              <a:tailEnd/>
            </a:ln>
          </xdr:spPr>
          <xdr:txBody>
            <a:bodyPr vertOverflow="clip" wrap="square" lIns="36576" tIns="22860" rIns="36576" bIns="22860" anchor="ctr" upright="1"/>
            <a:lstStyle/>
            <a:p>
              <a:pPr algn="ctr" rtl="0">
                <a:defRPr sz="1000"/>
              </a:pPr>
              <a:r>
                <a:rPr lang="de-CH" sz="1100" b="0" i="0" u="none" strike="noStrike" baseline="0">
                  <a:solidFill>
                    <a:srgbClr val="000000"/>
                  </a:solidFill>
                  <a:latin typeface="Verdana"/>
                  <a:ea typeface="Verdana"/>
                </a:rPr>
                <a:t>0</a:t>
              </a:r>
            </a:p>
          </xdr:txBody>
        </xdr:sp>
        <xdr:clientData fPrintsWithSheet="0"/>
      </xdr:twoCellAnchor>
    </mc:Choice>
    <mc:Fallback/>
  </mc:AlternateContent>
  <xdr:twoCellAnchor>
    <xdr:from>
      <xdr:col>2</xdr:col>
      <xdr:colOff>9522</xdr:colOff>
      <xdr:row>18</xdr:row>
      <xdr:rowOff>51955</xdr:rowOff>
    </xdr:from>
    <xdr:to>
      <xdr:col>10</xdr:col>
      <xdr:colOff>20260</xdr:colOff>
      <xdr:row>34</xdr:row>
      <xdr:rowOff>103909</xdr:rowOff>
    </xdr:to>
    <xdr:graphicFrame macro="">
      <xdr:nvGraphicFramePr>
        <xdr:cNvPr id="6" name="Diagramm 5">
          <a:extLst>
            <a:ext uri="{FF2B5EF4-FFF2-40B4-BE49-F238E27FC236}">
              <a16:creationId xmlns:a16="http://schemas.microsoft.com/office/drawing/2014/main" id="{00000000-0008-0000-0B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32845</xdr:colOff>
      <xdr:row>19</xdr:row>
      <xdr:rowOff>1</xdr:rowOff>
    </xdr:from>
    <xdr:to>
      <xdr:col>21</xdr:col>
      <xdr:colOff>61583</xdr:colOff>
      <xdr:row>34</xdr:row>
      <xdr:rowOff>112568</xdr:rowOff>
    </xdr:to>
    <xdr:graphicFrame macro="">
      <xdr:nvGraphicFramePr>
        <xdr:cNvPr id="7" name="Diagramm 6">
          <a:extLst>
            <a:ext uri="{FF2B5EF4-FFF2-40B4-BE49-F238E27FC236}">
              <a16:creationId xmlns:a16="http://schemas.microsoft.com/office/drawing/2014/main" id="{00000000-0008-0000-0B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172166</xdr:colOff>
      <xdr:row>23</xdr:row>
      <xdr:rowOff>79651</xdr:rowOff>
    </xdr:from>
    <xdr:to>
      <xdr:col>21</xdr:col>
      <xdr:colOff>228600</xdr:colOff>
      <xdr:row>23</xdr:row>
      <xdr:rowOff>133350</xdr:rowOff>
    </xdr:to>
    <xdr:sp macro="" textlink="" fLocksText="0">
      <xdr:nvSpPr>
        <xdr:cNvPr id="16" name="Rechteck 15">
          <a:extLst>
            <a:ext uri="{FF2B5EF4-FFF2-40B4-BE49-F238E27FC236}">
              <a16:creationId xmlns:a16="http://schemas.microsoft.com/office/drawing/2014/main" id="{00000000-0008-0000-0B00-000010000000}"/>
            </a:ext>
          </a:extLst>
        </xdr:cNvPr>
        <xdr:cNvSpPr/>
      </xdr:nvSpPr>
      <xdr:spPr>
        <a:xfrm>
          <a:off x="6762750" y="4105275"/>
          <a:ext cx="57150" cy="57150"/>
        </a:xfrm>
        <a:prstGeom prst="rect">
          <a:avLst/>
        </a:prstGeom>
        <a:solidFill>
          <a:srgbClr val="820000"/>
        </a:solidFill>
        <a:ln w="9525">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t" anchorCtr="0">
          <a:prstTxWarp prst="textNoShape">
            <a:avLst/>
          </a:prstTxWarp>
          <a:noAutofit/>
        </a:bodyPr>
        <a:lstStyle/>
        <a:p>
          <a:pPr algn="l"/>
          <a:endParaRPr lang="de-DE" sz="1100"/>
        </a:p>
      </xdr:txBody>
    </xdr:sp>
    <xdr:clientData/>
  </xdr:twoCellAnchor>
  <xdr:twoCellAnchor>
    <xdr:from>
      <xdr:col>21</xdr:col>
      <xdr:colOff>174013</xdr:colOff>
      <xdr:row>22</xdr:row>
      <xdr:rowOff>79126</xdr:rowOff>
    </xdr:from>
    <xdr:to>
      <xdr:col>21</xdr:col>
      <xdr:colOff>228600</xdr:colOff>
      <xdr:row>22</xdr:row>
      <xdr:rowOff>133350</xdr:rowOff>
    </xdr:to>
    <xdr:sp macro="" textlink="" fLocksText="0">
      <xdr:nvSpPr>
        <xdr:cNvPr id="17" name="Rechteck 16">
          <a:extLst>
            <a:ext uri="{FF2B5EF4-FFF2-40B4-BE49-F238E27FC236}">
              <a16:creationId xmlns:a16="http://schemas.microsoft.com/office/drawing/2014/main" id="{00000000-0008-0000-0B00-000011000000}"/>
            </a:ext>
          </a:extLst>
        </xdr:cNvPr>
        <xdr:cNvSpPr/>
      </xdr:nvSpPr>
      <xdr:spPr>
        <a:xfrm>
          <a:off x="6762750" y="3933825"/>
          <a:ext cx="57150" cy="57150"/>
        </a:xfrm>
        <a:prstGeom prst="rect">
          <a:avLst/>
        </a:prstGeom>
        <a:solidFill>
          <a:srgbClr val="FF0000"/>
        </a:solidFill>
        <a:ln w="9525">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t" anchorCtr="0">
          <a:prstTxWarp prst="textNoShape">
            <a:avLst/>
          </a:prstTxWarp>
          <a:noAutofit/>
        </a:bodyPr>
        <a:lstStyle/>
        <a:p>
          <a:pPr algn="l"/>
          <a:endParaRPr lang="de-DE" sz="1100"/>
        </a:p>
      </xdr:txBody>
    </xdr:sp>
    <xdr:clientData/>
  </xdr:twoCellAnchor>
  <xdr:twoCellAnchor>
    <xdr:from>
      <xdr:col>21</xdr:col>
      <xdr:colOff>171450</xdr:colOff>
      <xdr:row>24</xdr:row>
      <xdr:rowOff>74398</xdr:rowOff>
    </xdr:from>
    <xdr:to>
      <xdr:col>21</xdr:col>
      <xdr:colOff>228600</xdr:colOff>
      <xdr:row>24</xdr:row>
      <xdr:rowOff>133350</xdr:rowOff>
    </xdr:to>
    <xdr:sp macro="" textlink="" fLocksText="0">
      <xdr:nvSpPr>
        <xdr:cNvPr id="18" name="Rechteck 17">
          <a:extLst>
            <a:ext uri="{FF2B5EF4-FFF2-40B4-BE49-F238E27FC236}">
              <a16:creationId xmlns:a16="http://schemas.microsoft.com/office/drawing/2014/main" id="{00000000-0008-0000-0B00-000012000000}"/>
            </a:ext>
          </a:extLst>
        </xdr:cNvPr>
        <xdr:cNvSpPr/>
      </xdr:nvSpPr>
      <xdr:spPr>
        <a:xfrm>
          <a:off x="6762750" y="4276725"/>
          <a:ext cx="57150" cy="57150"/>
        </a:xfrm>
        <a:prstGeom prst="rect">
          <a:avLst/>
        </a:prstGeom>
        <a:solidFill>
          <a:srgbClr val="E5E5E5"/>
        </a:solidFill>
        <a:ln w="9525">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t" anchorCtr="0">
          <a:prstTxWarp prst="textNoShape">
            <a:avLst/>
          </a:prstTxWarp>
          <a:noAutofit/>
        </a:bodyPr>
        <a:lstStyle/>
        <a:p>
          <a:pPr algn="l"/>
          <a:endParaRPr lang="de-DE" sz="1100"/>
        </a:p>
      </xdr:txBody>
    </xdr:sp>
    <xdr:clientData/>
  </xdr:twoCellAnchor>
  <xdr:twoCellAnchor>
    <xdr:from>
      <xdr:col>21</xdr:col>
      <xdr:colOff>173266</xdr:colOff>
      <xdr:row>21</xdr:row>
      <xdr:rowOff>76200</xdr:rowOff>
    </xdr:from>
    <xdr:to>
      <xdr:col>21</xdr:col>
      <xdr:colOff>228600</xdr:colOff>
      <xdr:row>21</xdr:row>
      <xdr:rowOff>133350</xdr:rowOff>
    </xdr:to>
    <xdr:sp macro="" textlink="" fLocksText="0">
      <xdr:nvSpPr>
        <xdr:cNvPr id="19" name="Rechteck 18">
          <a:extLst>
            <a:ext uri="{FF2B5EF4-FFF2-40B4-BE49-F238E27FC236}">
              <a16:creationId xmlns:a16="http://schemas.microsoft.com/office/drawing/2014/main" id="{00000000-0008-0000-0B00-000013000000}"/>
            </a:ext>
          </a:extLst>
        </xdr:cNvPr>
        <xdr:cNvSpPr/>
      </xdr:nvSpPr>
      <xdr:spPr>
        <a:xfrm>
          <a:off x="6762750" y="3762375"/>
          <a:ext cx="57150" cy="57150"/>
        </a:xfrm>
        <a:prstGeom prst="rect">
          <a:avLst/>
        </a:prstGeom>
        <a:solidFill>
          <a:srgbClr val="E5E5E5"/>
        </a:solidFill>
        <a:ln w="9525">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t" anchorCtr="0">
          <a:prstTxWarp prst="textNoShape">
            <a:avLst/>
          </a:prstTxWarp>
          <a:noAutofit/>
        </a:bodyPr>
        <a:lstStyle/>
        <a:p>
          <a:pPr algn="l"/>
          <a:endParaRPr lang="de-DE" sz="1100"/>
        </a:p>
      </xdr:txBody>
    </xdr:sp>
    <xdr:clientData/>
  </xdr:twoCellAnchor>
  <xdr:twoCellAnchor>
    <xdr:from>
      <xdr:col>21</xdr:col>
      <xdr:colOff>171450</xdr:colOff>
      <xdr:row>25</xdr:row>
      <xdr:rowOff>85725</xdr:rowOff>
    </xdr:from>
    <xdr:to>
      <xdr:col>21</xdr:col>
      <xdr:colOff>228600</xdr:colOff>
      <xdr:row>25</xdr:row>
      <xdr:rowOff>104775</xdr:rowOff>
    </xdr:to>
    <xdr:sp macro="" textlink="" fLocksText="0">
      <xdr:nvSpPr>
        <xdr:cNvPr id="22" name="Rechteck 21">
          <a:extLst>
            <a:ext uri="{FF2B5EF4-FFF2-40B4-BE49-F238E27FC236}">
              <a16:creationId xmlns:a16="http://schemas.microsoft.com/office/drawing/2014/main" id="{00000000-0008-0000-0B00-000016000000}"/>
            </a:ext>
          </a:extLst>
        </xdr:cNvPr>
        <xdr:cNvSpPr/>
      </xdr:nvSpPr>
      <xdr:spPr>
        <a:xfrm>
          <a:off x="6762750" y="4457700"/>
          <a:ext cx="57150" cy="19050"/>
        </a:xfrm>
        <a:prstGeom prst="rect">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t" anchorCtr="0">
          <a:prstTxWarp prst="textNoShape">
            <a:avLst/>
          </a:prstTxWarp>
          <a:noAutofit/>
        </a:bodyPr>
        <a:lstStyle/>
        <a:p>
          <a:pPr algn="l"/>
          <a:endParaRPr lang="de-DE" sz="1100"/>
        </a:p>
      </xdr:txBody>
    </xdr:sp>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28575</xdr:colOff>
          <xdr:row>0</xdr:row>
          <xdr:rowOff>28575</xdr:rowOff>
        </xdr:from>
        <xdr:to>
          <xdr:col>0</xdr:col>
          <xdr:colOff>28575</xdr:colOff>
          <xdr:row>0</xdr:row>
          <xdr:rowOff>28575</xdr:rowOff>
        </xdr:to>
        <xdr:sp macro="" textlink="">
          <xdr:nvSpPr>
            <xdr:cNvPr id="53195777" name="Button 1" hidden="1">
              <a:extLst>
                <a:ext uri="{63B3BB69-23CF-44E3-9099-C40C66FF867C}">
                  <a14:compatExt spid="_x0000_s53195777"/>
                </a:ext>
                <a:ext uri="{FF2B5EF4-FFF2-40B4-BE49-F238E27FC236}">
                  <a16:creationId xmlns:a16="http://schemas.microsoft.com/office/drawing/2014/main" id="{00000000-0008-0000-0C00-000001B42B03}"/>
                </a:ext>
              </a:extLst>
            </xdr:cNvPr>
            <xdr:cNvSpPr/>
          </xdr:nvSpPr>
          <xdr:spPr bwMode="auto">
            <a:xfrm>
              <a:off x="0" y="0"/>
              <a:ext cx="0" cy="0"/>
            </a:xfrm>
            <a:prstGeom prst="rect">
              <a:avLst/>
            </a:prstGeom>
            <a:noFill/>
            <a:ln w="9525" cmpd="sng">
              <a:prstDash val="solid"/>
              <a:miter lim="800000"/>
              <a:headEnd/>
              <a:tailEnd/>
            </a:ln>
          </xdr:spPr>
          <xdr:txBody>
            <a:bodyPr vertOverflow="clip" wrap="square" lIns="36576" tIns="22860" rIns="36576" bIns="22860" anchor="ctr" upright="1"/>
            <a:lstStyle/>
            <a:p>
              <a:pPr algn="ctr" rtl="0">
                <a:defRPr sz="1000"/>
              </a:pPr>
              <a:r>
                <a:rPr lang="de-CH" sz="1100" b="0" i="0" u="none" strike="noStrike" baseline="0">
                  <a:solidFill>
                    <a:srgbClr val="000000"/>
                  </a:solidFill>
                  <a:latin typeface="Verdana"/>
                  <a:ea typeface="Verdana"/>
                </a:rPr>
                <a:t>0</a:t>
              </a:r>
            </a:p>
          </xdr:txBody>
        </xdr:sp>
        <xdr:clientData fPrintsWithSheet="0"/>
      </xdr:twoCellAnchor>
    </mc:Choice>
    <mc:Fallback/>
  </mc:AlternateContent>
  <xdr:twoCellAnchor>
    <xdr:from>
      <xdr:col>1</xdr:col>
      <xdr:colOff>66671</xdr:colOff>
      <xdr:row>21</xdr:row>
      <xdr:rowOff>32788</xdr:rowOff>
    </xdr:from>
    <xdr:to>
      <xdr:col>9</xdr:col>
      <xdr:colOff>162884</xdr:colOff>
      <xdr:row>36</xdr:row>
      <xdr:rowOff>110567</xdr:rowOff>
    </xdr:to>
    <xdr:graphicFrame macro="">
      <xdr:nvGraphicFramePr>
        <xdr:cNvPr id="6" name="Diagramm 5">
          <a:extLst>
            <a:ext uri="{FF2B5EF4-FFF2-40B4-BE49-F238E27FC236}">
              <a16:creationId xmlns:a16="http://schemas.microsoft.com/office/drawing/2014/main" id="{00000000-0008-0000-0C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60151</xdr:colOff>
      <xdr:row>21</xdr:row>
      <xdr:rowOff>34089</xdr:rowOff>
    </xdr:from>
    <xdr:to>
      <xdr:col>21</xdr:col>
      <xdr:colOff>25383</xdr:colOff>
      <xdr:row>36</xdr:row>
      <xdr:rowOff>111868</xdr:rowOff>
    </xdr:to>
    <xdr:graphicFrame macro="">
      <xdr:nvGraphicFramePr>
        <xdr:cNvPr id="7" name="Diagramm 6">
          <a:extLst>
            <a:ext uri="{FF2B5EF4-FFF2-40B4-BE49-F238E27FC236}">
              <a16:creationId xmlns:a16="http://schemas.microsoft.com/office/drawing/2014/main" id="{00000000-0008-0000-0C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162641</xdr:colOff>
      <xdr:row>25</xdr:row>
      <xdr:rowOff>63322</xdr:rowOff>
    </xdr:from>
    <xdr:to>
      <xdr:col>21</xdr:col>
      <xdr:colOff>219075</xdr:colOff>
      <xdr:row>25</xdr:row>
      <xdr:rowOff>114300</xdr:rowOff>
    </xdr:to>
    <xdr:sp macro="" textlink="" fLocksText="0">
      <xdr:nvSpPr>
        <xdr:cNvPr id="16" name="Rechteck 15">
          <a:extLst>
            <a:ext uri="{FF2B5EF4-FFF2-40B4-BE49-F238E27FC236}">
              <a16:creationId xmlns:a16="http://schemas.microsoft.com/office/drawing/2014/main" id="{00000000-0008-0000-0C00-000010000000}"/>
            </a:ext>
          </a:extLst>
        </xdr:cNvPr>
        <xdr:cNvSpPr/>
      </xdr:nvSpPr>
      <xdr:spPr>
        <a:xfrm>
          <a:off x="6753225" y="4514850"/>
          <a:ext cx="57150" cy="47625"/>
        </a:xfrm>
        <a:prstGeom prst="rect">
          <a:avLst/>
        </a:prstGeom>
        <a:solidFill>
          <a:srgbClr val="820000"/>
        </a:solidFill>
        <a:ln w="9525">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t" anchorCtr="0">
          <a:prstTxWarp prst="textNoShape">
            <a:avLst/>
          </a:prstTxWarp>
          <a:noAutofit/>
        </a:bodyPr>
        <a:lstStyle/>
        <a:p>
          <a:pPr algn="l"/>
          <a:endParaRPr lang="de-DE" sz="1100"/>
        </a:p>
      </xdr:txBody>
    </xdr:sp>
    <xdr:clientData/>
  </xdr:twoCellAnchor>
  <xdr:twoCellAnchor>
    <xdr:from>
      <xdr:col>21</xdr:col>
      <xdr:colOff>164488</xdr:colOff>
      <xdr:row>24</xdr:row>
      <xdr:rowOff>62797</xdr:rowOff>
    </xdr:from>
    <xdr:to>
      <xdr:col>21</xdr:col>
      <xdr:colOff>219075</xdr:colOff>
      <xdr:row>24</xdr:row>
      <xdr:rowOff>114300</xdr:rowOff>
    </xdr:to>
    <xdr:sp macro="" textlink="" fLocksText="0">
      <xdr:nvSpPr>
        <xdr:cNvPr id="17" name="Rechteck 16">
          <a:extLst>
            <a:ext uri="{FF2B5EF4-FFF2-40B4-BE49-F238E27FC236}">
              <a16:creationId xmlns:a16="http://schemas.microsoft.com/office/drawing/2014/main" id="{00000000-0008-0000-0C00-000011000000}"/>
            </a:ext>
          </a:extLst>
        </xdr:cNvPr>
        <xdr:cNvSpPr/>
      </xdr:nvSpPr>
      <xdr:spPr>
        <a:xfrm>
          <a:off x="6753225" y="4343400"/>
          <a:ext cx="57150" cy="47625"/>
        </a:xfrm>
        <a:prstGeom prst="rect">
          <a:avLst/>
        </a:prstGeom>
        <a:solidFill>
          <a:srgbClr val="FF0000"/>
        </a:solidFill>
        <a:ln w="9525">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t" anchorCtr="0">
          <a:prstTxWarp prst="textNoShape">
            <a:avLst/>
          </a:prstTxWarp>
          <a:noAutofit/>
        </a:bodyPr>
        <a:lstStyle/>
        <a:p>
          <a:pPr algn="l"/>
          <a:endParaRPr lang="de-DE" sz="1100"/>
        </a:p>
      </xdr:txBody>
    </xdr:sp>
    <xdr:clientData/>
  </xdr:twoCellAnchor>
  <xdr:twoCellAnchor>
    <xdr:from>
      <xdr:col>21</xdr:col>
      <xdr:colOff>161925</xdr:colOff>
      <xdr:row>26</xdr:row>
      <xdr:rowOff>58069</xdr:rowOff>
    </xdr:from>
    <xdr:to>
      <xdr:col>21</xdr:col>
      <xdr:colOff>219075</xdr:colOff>
      <xdr:row>26</xdr:row>
      <xdr:rowOff>114300</xdr:rowOff>
    </xdr:to>
    <xdr:sp macro="" textlink="" fLocksText="0">
      <xdr:nvSpPr>
        <xdr:cNvPr id="18" name="Rechteck 17">
          <a:extLst>
            <a:ext uri="{FF2B5EF4-FFF2-40B4-BE49-F238E27FC236}">
              <a16:creationId xmlns:a16="http://schemas.microsoft.com/office/drawing/2014/main" id="{00000000-0008-0000-0C00-000012000000}"/>
            </a:ext>
          </a:extLst>
        </xdr:cNvPr>
        <xdr:cNvSpPr/>
      </xdr:nvSpPr>
      <xdr:spPr>
        <a:xfrm>
          <a:off x="6753225" y="4676775"/>
          <a:ext cx="57150" cy="57150"/>
        </a:xfrm>
        <a:prstGeom prst="rect">
          <a:avLst/>
        </a:prstGeom>
        <a:solidFill>
          <a:srgbClr val="E5E5E5"/>
        </a:solidFill>
        <a:ln w="9525">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t" anchorCtr="0">
          <a:prstTxWarp prst="textNoShape">
            <a:avLst/>
          </a:prstTxWarp>
          <a:noAutofit/>
        </a:bodyPr>
        <a:lstStyle/>
        <a:p>
          <a:pPr algn="l"/>
          <a:endParaRPr lang="de-DE" sz="1100"/>
        </a:p>
      </xdr:txBody>
    </xdr:sp>
    <xdr:clientData/>
  </xdr:twoCellAnchor>
  <xdr:twoCellAnchor>
    <xdr:from>
      <xdr:col>21</xdr:col>
      <xdr:colOff>163741</xdr:colOff>
      <xdr:row>23</xdr:row>
      <xdr:rowOff>69396</xdr:rowOff>
    </xdr:from>
    <xdr:to>
      <xdr:col>21</xdr:col>
      <xdr:colOff>219075</xdr:colOff>
      <xdr:row>23</xdr:row>
      <xdr:rowOff>123825</xdr:rowOff>
    </xdr:to>
    <xdr:sp macro="" textlink="" fLocksText="0">
      <xdr:nvSpPr>
        <xdr:cNvPr id="19" name="Rechteck 18">
          <a:extLst>
            <a:ext uri="{FF2B5EF4-FFF2-40B4-BE49-F238E27FC236}">
              <a16:creationId xmlns:a16="http://schemas.microsoft.com/office/drawing/2014/main" id="{00000000-0008-0000-0C00-000013000000}"/>
            </a:ext>
          </a:extLst>
        </xdr:cNvPr>
        <xdr:cNvSpPr/>
      </xdr:nvSpPr>
      <xdr:spPr>
        <a:xfrm>
          <a:off x="6753225" y="4171950"/>
          <a:ext cx="57150" cy="57150"/>
        </a:xfrm>
        <a:prstGeom prst="rect">
          <a:avLst/>
        </a:prstGeom>
        <a:solidFill>
          <a:srgbClr val="E5E5E5"/>
        </a:solidFill>
        <a:ln w="9525">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t" anchorCtr="0">
          <a:prstTxWarp prst="textNoShape">
            <a:avLst/>
          </a:prstTxWarp>
          <a:noAutofit/>
        </a:bodyPr>
        <a:lstStyle/>
        <a:p>
          <a:pPr algn="l"/>
          <a:endParaRPr lang="de-DE" sz="1100"/>
        </a:p>
      </xdr:txBody>
    </xdr:sp>
    <xdr:clientData/>
  </xdr:twoCellAnchor>
  <xdr:twoCellAnchor>
    <xdr:from>
      <xdr:col>21</xdr:col>
      <xdr:colOff>161925</xdr:colOff>
      <xdr:row>27</xdr:row>
      <xdr:rowOff>76200</xdr:rowOff>
    </xdr:from>
    <xdr:to>
      <xdr:col>21</xdr:col>
      <xdr:colOff>219075</xdr:colOff>
      <xdr:row>27</xdr:row>
      <xdr:rowOff>95250</xdr:rowOff>
    </xdr:to>
    <xdr:sp macro="" textlink="" fLocksText="0">
      <xdr:nvSpPr>
        <xdr:cNvPr id="23" name="Rechteck 22">
          <a:extLst>
            <a:ext uri="{FF2B5EF4-FFF2-40B4-BE49-F238E27FC236}">
              <a16:creationId xmlns:a16="http://schemas.microsoft.com/office/drawing/2014/main" id="{00000000-0008-0000-0C00-000017000000}"/>
            </a:ext>
          </a:extLst>
        </xdr:cNvPr>
        <xdr:cNvSpPr/>
      </xdr:nvSpPr>
      <xdr:spPr>
        <a:xfrm>
          <a:off x="6753225" y="4867275"/>
          <a:ext cx="57150" cy="19050"/>
        </a:xfrm>
        <a:prstGeom prst="rect">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t" anchorCtr="0">
          <a:prstTxWarp prst="textNoShape">
            <a:avLst/>
          </a:prstTxWarp>
          <a:noAutofit/>
        </a:bodyPr>
        <a:lstStyle/>
        <a:p>
          <a:pPr algn="l"/>
          <a:endParaRPr lang="de-DE" sz="1100"/>
        </a:p>
      </xdr:txBody>
    </xdr:sp>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28575</xdr:colOff>
          <xdr:row>0</xdr:row>
          <xdr:rowOff>28575</xdr:rowOff>
        </xdr:from>
        <xdr:to>
          <xdr:col>0</xdr:col>
          <xdr:colOff>28575</xdr:colOff>
          <xdr:row>0</xdr:row>
          <xdr:rowOff>28575</xdr:rowOff>
        </xdr:to>
        <xdr:sp macro="" textlink="">
          <xdr:nvSpPr>
            <xdr:cNvPr id="53054465" name="Button 1" hidden="1">
              <a:extLst>
                <a:ext uri="{63B3BB69-23CF-44E3-9099-C40C66FF867C}">
                  <a14:compatExt spid="_x0000_s53054465"/>
                </a:ext>
                <a:ext uri="{FF2B5EF4-FFF2-40B4-BE49-F238E27FC236}">
                  <a16:creationId xmlns:a16="http://schemas.microsoft.com/office/drawing/2014/main" id="{00000000-0008-0000-0D00-0000018C2903}"/>
                </a:ext>
              </a:extLst>
            </xdr:cNvPr>
            <xdr:cNvSpPr/>
          </xdr:nvSpPr>
          <xdr:spPr bwMode="auto">
            <a:xfrm>
              <a:off x="0" y="0"/>
              <a:ext cx="0" cy="0"/>
            </a:xfrm>
            <a:prstGeom prst="rect">
              <a:avLst/>
            </a:prstGeom>
            <a:noFill/>
            <a:ln w="9525" cmpd="sng">
              <a:prstDash val="solid"/>
              <a:miter lim="800000"/>
              <a:headEnd/>
              <a:tailEnd/>
            </a:ln>
          </xdr:spPr>
          <xdr:txBody>
            <a:bodyPr vertOverflow="clip" wrap="square" lIns="36576" tIns="22860" rIns="36576" bIns="22860" anchor="ctr" upright="1"/>
            <a:lstStyle/>
            <a:p>
              <a:pPr algn="ctr" rtl="0">
                <a:defRPr sz="1000"/>
              </a:pPr>
              <a:r>
                <a:rPr lang="de-CH" sz="1100" b="0" i="0" u="none" strike="noStrike" baseline="0">
                  <a:solidFill>
                    <a:srgbClr val="000000"/>
                  </a:solidFill>
                  <a:latin typeface="Verdana"/>
                  <a:ea typeface="Verdana"/>
                </a:rPr>
                <a:t>0</a:t>
              </a:r>
            </a:p>
          </xdr:txBody>
        </xdr:sp>
        <xdr:clientData fPrintsWithSheet="0"/>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28575</xdr:colOff>
          <xdr:row>0</xdr:row>
          <xdr:rowOff>28575</xdr:rowOff>
        </xdr:from>
        <xdr:to>
          <xdr:col>0</xdr:col>
          <xdr:colOff>28575</xdr:colOff>
          <xdr:row>0</xdr:row>
          <xdr:rowOff>28575</xdr:rowOff>
        </xdr:to>
        <xdr:sp macro="" textlink="">
          <xdr:nvSpPr>
            <xdr:cNvPr id="2125825" name="Button 1" hidden="1">
              <a:extLst>
                <a:ext uri="{63B3BB69-23CF-44E3-9099-C40C66FF867C}">
                  <a14:compatExt spid="_x0000_s2125825"/>
                </a:ext>
                <a:ext uri="{FF2B5EF4-FFF2-40B4-BE49-F238E27FC236}">
                  <a16:creationId xmlns:a16="http://schemas.microsoft.com/office/drawing/2014/main" id="{00000000-0008-0000-0E00-000001702000}"/>
                </a:ext>
              </a:extLst>
            </xdr:cNvPr>
            <xdr:cNvSpPr/>
          </xdr:nvSpPr>
          <xdr:spPr bwMode="auto">
            <a:xfrm>
              <a:off x="0" y="0"/>
              <a:ext cx="0" cy="0"/>
            </a:xfrm>
            <a:prstGeom prst="rect">
              <a:avLst/>
            </a:prstGeom>
            <a:noFill/>
            <a:ln w="9525" cmpd="sng">
              <a:prstDash val="solid"/>
              <a:miter lim="800000"/>
              <a:headEnd/>
              <a:tailEnd/>
            </a:ln>
          </xdr:spPr>
          <xdr:txBody>
            <a:bodyPr vertOverflow="clip" wrap="square" lIns="36576" tIns="22860" rIns="36576" bIns="22860" anchor="ctr" upright="1"/>
            <a:lstStyle/>
            <a:p>
              <a:pPr algn="ctr" rtl="0">
                <a:defRPr sz="1000"/>
              </a:pPr>
              <a:r>
                <a:rPr lang="de-CH" sz="1100" b="0" i="0" u="none" strike="noStrike" baseline="0">
                  <a:solidFill>
                    <a:srgbClr val="000000"/>
                  </a:solidFill>
                  <a:latin typeface="Verdana"/>
                  <a:ea typeface="Verdana"/>
                </a:rPr>
                <a:t>0</a:t>
              </a:r>
            </a:p>
          </xdr:txBody>
        </xdr:sp>
        <xdr:clientData fPrintsWithSheet="0"/>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28575</xdr:colOff>
          <xdr:row>0</xdr:row>
          <xdr:rowOff>28575</xdr:rowOff>
        </xdr:from>
        <xdr:to>
          <xdr:col>0</xdr:col>
          <xdr:colOff>28575</xdr:colOff>
          <xdr:row>0</xdr:row>
          <xdr:rowOff>28575</xdr:rowOff>
        </xdr:to>
        <xdr:sp macro="" textlink="">
          <xdr:nvSpPr>
            <xdr:cNvPr id="53293057" name="Button 4" hidden="1">
              <a:extLst>
                <a:ext uri="{63B3BB69-23CF-44E3-9099-C40C66FF867C}">
                  <a14:compatExt spid="_x0000_s53293057"/>
                </a:ext>
                <a:ext uri="{FF2B5EF4-FFF2-40B4-BE49-F238E27FC236}">
                  <a16:creationId xmlns:a16="http://schemas.microsoft.com/office/drawing/2014/main" id="{00000000-0008-0000-0F00-000001302D03}"/>
                </a:ext>
              </a:extLst>
            </xdr:cNvPr>
            <xdr:cNvSpPr/>
          </xdr:nvSpPr>
          <xdr:spPr bwMode="auto">
            <a:xfrm>
              <a:off x="0" y="0"/>
              <a:ext cx="0" cy="0"/>
            </a:xfrm>
            <a:prstGeom prst="rect">
              <a:avLst/>
            </a:prstGeom>
            <a:noFill/>
            <a:ln w="9525" cmpd="sng">
              <a:prstDash val="solid"/>
              <a:miter lim="800000"/>
              <a:headEnd/>
              <a:tailEnd/>
            </a:ln>
          </xdr:spPr>
          <xdr:txBody>
            <a:bodyPr vertOverflow="clip" wrap="square" lIns="36576" tIns="22860" rIns="36576" bIns="22860" anchor="ctr" upright="1"/>
            <a:lstStyle/>
            <a:p>
              <a:pPr algn="ctr" rtl="0">
                <a:defRPr sz="1000"/>
              </a:pPr>
              <a:r>
                <a:rPr lang="de-CH" sz="1100" b="0" i="0" u="none" strike="noStrike" baseline="0">
                  <a:solidFill>
                    <a:srgbClr val="000000"/>
                  </a:solidFill>
                  <a:latin typeface="Verdana"/>
                  <a:ea typeface="Verdana"/>
                </a:rPr>
                <a:t>0</a:t>
              </a:r>
            </a:p>
          </xdr:txBody>
        </xdr:sp>
        <xdr:clientData fPrintsWithSheet="0"/>
      </xdr:twoCellAnchor>
    </mc:Choice>
    <mc:Fallback/>
  </mc:AlternateContent>
  <xdr:twoCellAnchor>
    <xdr:from>
      <xdr:col>1</xdr:col>
      <xdr:colOff>190499</xdr:colOff>
      <xdr:row>27</xdr:row>
      <xdr:rowOff>76199</xdr:rowOff>
    </xdr:from>
    <xdr:to>
      <xdr:col>13</xdr:col>
      <xdr:colOff>190499</xdr:colOff>
      <xdr:row>40</xdr:row>
      <xdr:rowOff>19049</xdr:rowOff>
    </xdr:to>
    <xdr:graphicFrame macro="">
      <xdr:nvGraphicFramePr>
        <xdr:cNvPr id="3" name="Diagramm 2">
          <a:extLst>
            <a:ext uri="{FF2B5EF4-FFF2-40B4-BE49-F238E27FC236}">
              <a16:creationId xmlns:a16="http://schemas.microsoft.com/office/drawing/2014/main" id="{00000000-0008-0000-0F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200024</xdr:colOff>
      <xdr:row>5</xdr:row>
      <xdr:rowOff>0</xdr:rowOff>
    </xdr:from>
    <xdr:to>
      <xdr:col>34</xdr:col>
      <xdr:colOff>523874</xdr:colOff>
      <xdr:row>5</xdr:row>
      <xdr:rowOff>0</xdr:rowOff>
    </xdr:to>
    <xdr:sp macro="" textlink="" fLocksText="0">
      <xdr:nvSpPr>
        <xdr:cNvPr id="5" name="Line 23">
          <a:extLst>
            <a:ext uri="{FF2B5EF4-FFF2-40B4-BE49-F238E27FC236}">
              <a16:creationId xmlns:a16="http://schemas.microsoft.com/office/drawing/2014/main" id="{00000000-0008-0000-0100-000005000000}"/>
            </a:ext>
          </a:extLst>
        </xdr:cNvPr>
        <xdr:cNvSpPr>
          <a:spLocks noChangeShapeType="1"/>
        </xdr:cNvSpPr>
      </xdr:nvSpPr>
      <xdr:spPr>
        <a:xfrm>
          <a:off x="11039475" y="1057275"/>
          <a:ext cx="6829425" cy="0"/>
        </a:xfrm>
        <a:prstGeom prst="line">
          <a:avLst/>
        </a:prstGeom>
        <a:noFill/>
        <a:ln w="9525">
          <a:solidFill>
            <a:srgbClr val="000000"/>
          </a:solidFill>
          <a:round/>
        </a:ln>
      </xdr:spPr>
      <xdr:txBody>
        <a:bodyPr/>
        <a:lstStyle/>
        <a:p>
          <a:endParaRPr/>
        </a:p>
      </xdr:txBody>
    </xdr:sp>
    <xdr:clientData/>
  </xdr:twoCellAnchor>
  <xdr:twoCellAnchor>
    <xdr:from>
      <xdr:col>21</xdr:col>
      <xdr:colOff>190500</xdr:colOff>
      <xdr:row>5</xdr:row>
      <xdr:rowOff>0</xdr:rowOff>
    </xdr:from>
    <xdr:to>
      <xdr:col>35</xdr:col>
      <xdr:colOff>523875</xdr:colOff>
      <xdr:row>5</xdr:row>
      <xdr:rowOff>0</xdr:rowOff>
    </xdr:to>
    <xdr:sp macro="" textlink="" fLocksText="0">
      <xdr:nvSpPr>
        <xdr:cNvPr id="6" name="Line 23">
          <a:extLst>
            <a:ext uri="{FF2B5EF4-FFF2-40B4-BE49-F238E27FC236}">
              <a16:creationId xmlns:a16="http://schemas.microsoft.com/office/drawing/2014/main" id="{00000000-0008-0000-0100-000006000000}"/>
            </a:ext>
          </a:extLst>
        </xdr:cNvPr>
        <xdr:cNvSpPr>
          <a:spLocks noChangeShapeType="1"/>
        </xdr:cNvSpPr>
      </xdr:nvSpPr>
      <xdr:spPr>
        <a:xfrm>
          <a:off x="11029950" y="1057275"/>
          <a:ext cx="7372350" cy="0"/>
        </a:xfrm>
        <a:prstGeom prst="line">
          <a:avLst/>
        </a:prstGeom>
        <a:noFill/>
        <a:ln w="9525">
          <a:solidFill>
            <a:srgbClr val="000000"/>
          </a:solidFill>
          <a:round/>
        </a:ln>
      </xdr:spPr>
      <xdr:txBody>
        <a:bodyPr/>
        <a:lstStyle/>
        <a:p>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121707</xdr:colOff>
      <xdr:row>20</xdr:row>
      <xdr:rowOff>10586</xdr:rowOff>
    </xdr:from>
    <xdr:to>
      <xdr:col>17</xdr:col>
      <xdr:colOff>109332</xdr:colOff>
      <xdr:row>25</xdr:row>
      <xdr:rowOff>9686</xdr:rowOff>
    </xdr:to>
    <xdr:graphicFrame macro="">
      <xdr:nvGraphicFramePr>
        <xdr:cNvPr id="2" name="Diagramm 1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114300</xdr:colOff>
      <xdr:row>36</xdr:row>
      <xdr:rowOff>0</xdr:rowOff>
    </xdr:from>
    <xdr:to>
      <xdr:col>17</xdr:col>
      <xdr:colOff>101925</xdr:colOff>
      <xdr:row>50</xdr:row>
      <xdr:rowOff>75300</xdr:rowOff>
    </xdr:to>
    <xdr:graphicFrame macro="">
      <xdr:nvGraphicFramePr>
        <xdr:cNvPr id="4" name="Diagramm 6">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24053</xdr:colOff>
      <xdr:row>7</xdr:row>
      <xdr:rowOff>19050</xdr:rowOff>
    </xdr:from>
    <xdr:to>
      <xdr:col>16</xdr:col>
      <xdr:colOff>76200</xdr:colOff>
      <xdr:row>21</xdr:row>
      <xdr:rowOff>0</xdr:rowOff>
    </xdr:to>
    <xdr:graphicFrame macro="">
      <xdr:nvGraphicFramePr>
        <xdr:cNvPr id="5" name="Chart 8">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197642</xdr:colOff>
      <xdr:row>24</xdr:row>
      <xdr:rowOff>2</xdr:rowOff>
    </xdr:from>
    <xdr:to>
      <xdr:col>15</xdr:col>
      <xdr:colOff>521815</xdr:colOff>
      <xdr:row>34</xdr:row>
      <xdr:rowOff>28574</xdr:rowOff>
    </xdr:to>
    <xdr:graphicFrame macro="">
      <xdr:nvGraphicFramePr>
        <xdr:cNvPr id="11" name="Diagramm 10">
          <a:extLst>
            <a:ext uri="{FF2B5EF4-FFF2-40B4-BE49-F238E27FC236}">
              <a16:creationId xmlns:a16="http://schemas.microsoft.com/office/drawing/2014/main" id="{00000000-0008-0000-04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xdr:colOff>
      <xdr:row>40</xdr:row>
      <xdr:rowOff>2</xdr:rowOff>
    </xdr:from>
    <xdr:to>
      <xdr:col>15</xdr:col>
      <xdr:colOff>522001</xdr:colOff>
      <xdr:row>50</xdr:row>
      <xdr:rowOff>47625</xdr:rowOff>
    </xdr:to>
    <xdr:graphicFrame macro="">
      <xdr:nvGraphicFramePr>
        <xdr:cNvPr id="7" name="Diagramm 6">
          <a:extLst>
            <a:ext uri="{FF2B5EF4-FFF2-40B4-BE49-F238E27FC236}">
              <a16:creationId xmlns:a16="http://schemas.microsoft.com/office/drawing/2014/main" id="{00000000-0008-0000-04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197642</xdr:colOff>
      <xdr:row>8</xdr:row>
      <xdr:rowOff>2</xdr:rowOff>
    </xdr:from>
    <xdr:to>
      <xdr:col>15</xdr:col>
      <xdr:colOff>521815</xdr:colOff>
      <xdr:row>18</xdr:row>
      <xdr:rowOff>28574</xdr:rowOff>
    </xdr:to>
    <xdr:graphicFrame macro="">
      <xdr:nvGraphicFramePr>
        <xdr:cNvPr id="5" name="Diagramm 4">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18</xdr:col>
      <xdr:colOff>157893</xdr:colOff>
      <xdr:row>26</xdr:row>
      <xdr:rowOff>93469</xdr:rowOff>
    </xdr:from>
    <xdr:to>
      <xdr:col>28</xdr:col>
      <xdr:colOff>19050</xdr:colOff>
      <xdr:row>35</xdr:row>
      <xdr:rowOff>228600</xdr:rowOff>
    </xdr:to>
    <xdr:grpSp>
      <xdr:nvGrpSpPr>
        <xdr:cNvPr id="129" name="Gruppieren 144">
          <a:extLst>
            <a:ext uri="{FF2B5EF4-FFF2-40B4-BE49-F238E27FC236}">
              <a16:creationId xmlns:a16="http://schemas.microsoft.com/office/drawing/2014/main" id="{00000000-0008-0000-0500-000081000000}"/>
            </a:ext>
          </a:extLst>
        </xdr:cNvPr>
        <xdr:cNvGrpSpPr>
          <a:grpSpLocks noChangeAspect="1"/>
        </xdr:cNvGrpSpPr>
      </xdr:nvGrpSpPr>
      <xdr:grpSpPr>
        <a:xfrm>
          <a:off x="4520343" y="4894069"/>
          <a:ext cx="2242407" cy="2278256"/>
          <a:chOff x="3547685" y="2276268"/>
          <a:chExt cx="2265740" cy="2280799"/>
        </a:xfrm>
      </xdr:grpSpPr>
      <xdr:sp macro="" textlink="" fLocksText="0">
        <xdr:nvSpPr>
          <xdr:cNvPr id="130" name="Rectangle 5">
            <a:extLst>
              <a:ext uri="{FF2B5EF4-FFF2-40B4-BE49-F238E27FC236}">
                <a16:creationId xmlns:a16="http://schemas.microsoft.com/office/drawing/2014/main" id="{00000000-0008-0000-0500-000082000000}"/>
              </a:ext>
            </a:extLst>
          </xdr:cNvPr>
          <xdr:cNvSpPr>
            <a:spLocks noChangeArrowheads="1"/>
          </xdr:cNvSpPr>
        </xdr:nvSpPr>
        <xdr:spPr>
          <a:xfrm>
            <a:off x="3547685" y="2276268"/>
            <a:ext cx="115207" cy="133047"/>
          </a:xfrm>
          <a:prstGeom prst="rect">
            <a:avLst/>
          </a:prstGeom>
          <a:noFill/>
          <a:ln w="9525">
            <a:noFill/>
            <a:miter lim="800000"/>
          </a:ln>
        </xdr:spPr>
        <xdr:txBody>
          <a:bodyPr vert="horz" wrap="square" lIns="0" tIns="0" rIns="0" bIns="0" anchor="t" anchorCtr="0">
            <a:prstTxWarp prst="textNoShape">
              <a:avLst/>
            </a:prstTxWarp>
            <a:spAutoFit/>
          </a:bodyPr>
          <a:lstStyle/>
          <a:p>
            <a:pPr marL="0" marR="0" lvl="0" indent="0" algn="l" defTabSz="914400" rtl="0" eaLnBrk="1" fontAlgn="base" latinLnBrk="0" hangingPunct="1">
              <a:lnSpc>
                <a:spcPct val="100000"/>
              </a:lnSpc>
              <a:spcBef>
                <a:spcPct val="0"/>
              </a:spcBef>
              <a:spcAft>
                <a:spcPct val="0"/>
              </a:spcAft>
              <a:buClrTx/>
              <a:buSzTx/>
              <a:buFontTx/>
              <a:buNone/>
            </a:pPr>
            <a:r>
              <a:rPr lang="de-DE" sz="900" b="0" i="0" u="none" baseline="0">
                <a:ln>
                  <a:noFill/>
                </a:ln>
                <a:solidFill>
                  <a:srgbClr val="000000"/>
                </a:solidFill>
                <a:latin typeface="Arial" pitchFamily="34" charset="0"/>
                <a:cs typeface="Arial" pitchFamily="34" charset="0"/>
              </a:rPr>
              <a:t>7</a:t>
            </a:r>
            <a:endParaRPr lang="de-DE" sz="1800" b="0" i="0" u="none" baseline="0">
              <a:ln>
                <a:noFill/>
              </a:ln>
              <a:solidFill>
                <a:schemeClr val="tx1"/>
              </a:solidFill>
              <a:latin typeface="Arial" pitchFamily="34" charset="0"/>
              <a:cs typeface="Arial" pitchFamily="34" charset="0"/>
            </a:endParaRPr>
          </a:p>
        </xdr:txBody>
      </xdr:sp>
      <xdr:sp macro="" textlink="" fLocksText="0">
        <xdr:nvSpPr>
          <xdr:cNvPr id="131" name="Rectangle 6">
            <a:extLst>
              <a:ext uri="{FF2B5EF4-FFF2-40B4-BE49-F238E27FC236}">
                <a16:creationId xmlns:a16="http://schemas.microsoft.com/office/drawing/2014/main" id="{00000000-0008-0000-0500-000083000000}"/>
              </a:ext>
            </a:extLst>
          </xdr:cNvPr>
          <xdr:cNvSpPr>
            <a:spLocks noChangeArrowheads="1"/>
          </xdr:cNvSpPr>
        </xdr:nvSpPr>
        <xdr:spPr>
          <a:xfrm>
            <a:off x="4747759" y="2276268"/>
            <a:ext cx="115207" cy="133047"/>
          </a:xfrm>
          <a:prstGeom prst="rect">
            <a:avLst/>
          </a:prstGeom>
          <a:noFill/>
          <a:ln w="9525">
            <a:noFill/>
            <a:miter lim="800000"/>
          </a:ln>
        </xdr:spPr>
        <xdr:txBody>
          <a:bodyPr vert="horz" wrap="square" lIns="0" tIns="0" rIns="0" bIns="0" anchor="t" anchorCtr="0">
            <a:prstTxWarp prst="textNoShape">
              <a:avLst/>
            </a:prstTxWarp>
            <a:spAutoFit/>
          </a:bodyPr>
          <a:lstStyle/>
          <a:p>
            <a:pPr marL="0" marR="0" lvl="0" indent="0" algn="l" defTabSz="914400" rtl="0" eaLnBrk="1" fontAlgn="base" latinLnBrk="0" hangingPunct="1">
              <a:lnSpc>
                <a:spcPct val="100000"/>
              </a:lnSpc>
              <a:spcBef>
                <a:spcPct val="0"/>
              </a:spcBef>
              <a:spcAft>
                <a:spcPct val="0"/>
              </a:spcAft>
              <a:buClrTx/>
              <a:buSzTx/>
              <a:buFontTx/>
              <a:buNone/>
            </a:pPr>
            <a:r>
              <a:rPr lang="de-DE" sz="900" b="0" i="0" u="none" baseline="0">
                <a:ln>
                  <a:noFill/>
                </a:ln>
                <a:solidFill>
                  <a:srgbClr val="000000"/>
                </a:solidFill>
                <a:latin typeface="Arial" pitchFamily="34" charset="0"/>
                <a:cs typeface="Arial" pitchFamily="34" charset="0"/>
              </a:rPr>
              <a:t>8</a:t>
            </a:r>
            <a:endParaRPr lang="de-DE" sz="1800" b="0" i="0" u="none" baseline="0">
              <a:ln>
                <a:noFill/>
              </a:ln>
              <a:solidFill>
                <a:schemeClr val="tx1"/>
              </a:solidFill>
              <a:latin typeface="Arial" pitchFamily="34" charset="0"/>
              <a:cs typeface="Arial" pitchFamily="34" charset="0"/>
            </a:endParaRPr>
          </a:p>
        </xdr:txBody>
      </xdr:sp>
      <xdr:sp macro="" textlink="" fLocksText="0">
        <xdr:nvSpPr>
          <xdr:cNvPr id="132" name="Rectangle 7">
            <a:extLst>
              <a:ext uri="{FF2B5EF4-FFF2-40B4-BE49-F238E27FC236}">
                <a16:creationId xmlns:a16="http://schemas.microsoft.com/office/drawing/2014/main" id="{00000000-0008-0000-0500-000084000000}"/>
              </a:ext>
            </a:extLst>
          </xdr:cNvPr>
          <xdr:cNvSpPr>
            <a:spLocks noChangeArrowheads="1"/>
          </xdr:cNvSpPr>
        </xdr:nvSpPr>
        <xdr:spPr>
          <a:xfrm>
            <a:off x="5707818" y="2276268"/>
            <a:ext cx="105607" cy="133047"/>
          </a:xfrm>
          <a:prstGeom prst="rect">
            <a:avLst/>
          </a:prstGeom>
          <a:noFill/>
          <a:ln w="9525">
            <a:noFill/>
            <a:miter lim="800000"/>
          </a:ln>
        </xdr:spPr>
        <xdr:txBody>
          <a:bodyPr vert="horz" wrap="square" lIns="0" tIns="0" rIns="0" bIns="0" anchor="t" anchorCtr="0">
            <a:prstTxWarp prst="textNoShape">
              <a:avLst/>
            </a:prstTxWarp>
            <a:spAutoFit/>
          </a:bodyPr>
          <a:lstStyle/>
          <a:p>
            <a:pPr marL="0" marR="0" lvl="0" indent="0" algn="l" defTabSz="914400" rtl="0" eaLnBrk="1" fontAlgn="base" latinLnBrk="0" hangingPunct="1">
              <a:lnSpc>
                <a:spcPct val="100000"/>
              </a:lnSpc>
              <a:spcBef>
                <a:spcPct val="0"/>
              </a:spcBef>
              <a:spcAft>
                <a:spcPct val="0"/>
              </a:spcAft>
              <a:buClrTx/>
              <a:buSzTx/>
              <a:buFontTx/>
              <a:buNone/>
            </a:pPr>
            <a:r>
              <a:rPr lang="de-DE" sz="900" b="0" i="0" u="none" baseline="0">
                <a:ln>
                  <a:noFill/>
                </a:ln>
                <a:solidFill>
                  <a:srgbClr val="000000"/>
                </a:solidFill>
                <a:latin typeface="Arial" pitchFamily="34" charset="0"/>
                <a:cs typeface="Arial" pitchFamily="34" charset="0"/>
              </a:rPr>
              <a:t>9</a:t>
            </a:r>
            <a:endParaRPr lang="de-DE" sz="1800" b="0" i="0" u="none" baseline="0">
              <a:ln>
                <a:noFill/>
              </a:ln>
              <a:solidFill>
                <a:schemeClr val="tx1"/>
              </a:solidFill>
              <a:latin typeface="Arial" pitchFamily="34" charset="0"/>
              <a:cs typeface="Arial" pitchFamily="34" charset="0"/>
            </a:endParaRPr>
          </a:p>
        </xdr:txBody>
      </xdr:sp>
      <xdr:sp macro="" textlink="" fLocksText="0">
        <xdr:nvSpPr>
          <xdr:cNvPr id="133" name="Rectangle 8">
            <a:extLst>
              <a:ext uri="{FF2B5EF4-FFF2-40B4-BE49-F238E27FC236}">
                <a16:creationId xmlns:a16="http://schemas.microsoft.com/office/drawing/2014/main" id="{00000000-0008-0000-0500-000085000000}"/>
              </a:ext>
            </a:extLst>
          </xdr:cNvPr>
          <xdr:cNvSpPr>
            <a:spLocks noChangeArrowheads="1"/>
          </xdr:cNvSpPr>
        </xdr:nvSpPr>
        <xdr:spPr>
          <a:xfrm>
            <a:off x="3547685" y="3473687"/>
            <a:ext cx="115207" cy="133047"/>
          </a:xfrm>
          <a:prstGeom prst="rect">
            <a:avLst/>
          </a:prstGeom>
          <a:noFill/>
          <a:ln w="9525">
            <a:noFill/>
            <a:miter lim="800000"/>
          </a:ln>
        </xdr:spPr>
        <xdr:txBody>
          <a:bodyPr vert="horz" wrap="square" lIns="0" tIns="0" rIns="0" bIns="0" anchor="t" anchorCtr="0">
            <a:prstTxWarp prst="textNoShape">
              <a:avLst/>
            </a:prstTxWarp>
            <a:spAutoFit/>
          </a:bodyPr>
          <a:lstStyle/>
          <a:p>
            <a:pPr marL="0" marR="0" lvl="0" indent="0" algn="l" defTabSz="914400" rtl="0" eaLnBrk="1" fontAlgn="base" latinLnBrk="0" hangingPunct="1">
              <a:lnSpc>
                <a:spcPct val="100000"/>
              </a:lnSpc>
              <a:spcBef>
                <a:spcPct val="0"/>
              </a:spcBef>
              <a:spcAft>
                <a:spcPct val="0"/>
              </a:spcAft>
              <a:buClrTx/>
              <a:buSzTx/>
              <a:buFontTx/>
              <a:buNone/>
            </a:pPr>
            <a:r>
              <a:rPr lang="de-DE" sz="900" b="0" i="0" u="none" baseline="0">
                <a:ln>
                  <a:noFill/>
                </a:ln>
                <a:solidFill>
                  <a:srgbClr val="000000"/>
                </a:solidFill>
                <a:latin typeface="Arial" pitchFamily="34" charset="0"/>
                <a:cs typeface="Arial" pitchFamily="34" charset="0"/>
              </a:rPr>
              <a:t>4</a:t>
            </a:r>
            <a:endParaRPr lang="de-DE" sz="1800" b="0" i="0" u="none" baseline="0">
              <a:ln>
                <a:noFill/>
              </a:ln>
              <a:solidFill>
                <a:schemeClr val="tx1"/>
              </a:solidFill>
              <a:latin typeface="Arial" pitchFamily="34" charset="0"/>
              <a:cs typeface="Arial" pitchFamily="34" charset="0"/>
            </a:endParaRPr>
          </a:p>
        </xdr:txBody>
      </xdr:sp>
      <xdr:sp macro="" textlink="" fLocksText="0">
        <xdr:nvSpPr>
          <xdr:cNvPr id="134" name="Rectangle 9">
            <a:extLst>
              <a:ext uri="{FF2B5EF4-FFF2-40B4-BE49-F238E27FC236}">
                <a16:creationId xmlns:a16="http://schemas.microsoft.com/office/drawing/2014/main" id="{00000000-0008-0000-0500-000086000000}"/>
              </a:ext>
            </a:extLst>
          </xdr:cNvPr>
          <xdr:cNvSpPr>
            <a:spLocks noChangeArrowheads="1"/>
          </xdr:cNvSpPr>
        </xdr:nvSpPr>
        <xdr:spPr>
          <a:xfrm>
            <a:off x="5227789" y="3473687"/>
            <a:ext cx="105607" cy="133047"/>
          </a:xfrm>
          <a:prstGeom prst="rect">
            <a:avLst/>
          </a:prstGeom>
          <a:noFill/>
          <a:ln w="9525">
            <a:noFill/>
            <a:miter lim="800000"/>
          </a:ln>
        </xdr:spPr>
        <xdr:txBody>
          <a:bodyPr vert="horz" wrap="square" lIns="0" tIns="0" rIns="0" bIns="0" anchor="t" anchorCtr="0">
            <a:prstTxWarp prst="textNoShape">
              <a:avLst/>
            </a:prstTxWarp>
            <a:spAutoFit/>
          </a:bodyPr>
          <a:lstStyle/>
          <a:p>
            <a:pPr marL="0" marR="0" lvl="0" indent="0" algn="l" defTabSz="914400" rtl="0" eaLnBrk="1" fontAlgn="base" latinLnBrk="0" hangingPunct="1">
              <a:lnSpc>
                <a:spcPct val="100000"/>
              </a:lnSpc>
              <a:spcBef>
                <a:spcPct val="0"/>
              </a:spcBef>
              <a:spcAft>
                <a:spcPct val="0"/>
              </a:spcAft>
              <a:buClrTx/>
              <a:buSzTx/>
              <a:buFontTx/>
              <a:buNone/>
            </a:pPr>
            <a:r>
              <a:rPr lang="de-DE" sz="900" b="0" i="0" u="none" baseline="0">
                <a:ln>
                  <a:noFill/>
                </a:ln>
                <a:solidFill>
                  <a:srgbClr val="000000"/>
                </a:solidFill>
                <a:latin typeface="Arial" pitchFamily="34" charset="0"/>
                <a:cs typeface="Arial" pitchFamily="34" charset="0"/>
              </a:rPr>
              <a:t>6</a:t>
            </a:r>
            <a:endParaRPr lang="de-DE" sz="1800" b="0" i="0" u="none" baseline="0">
              <a:ln>
                <a:noFill/>
              </a:ln>
              <a:solidFill>
                <a:schemeClr val="tx1"/>
              </a:solidFill>
              <a:latin typeface="Arial" pitchFamily="34" charset="0"/>
              <a:cs typeface="Arial" pitchFamily="34" charset="0"/>
            </a:endParaRPr>
          </a:p>
        </xdr:txBody>
      </xdr:sp>
      <xdr:sp macro="" textlink="" fLocksText="0">
        <xdr:nvSpPr>
          <xdr:cNvPr id="135" name="Rectangle 10">
            <a:extLst>
              <a:ext uri="{FF2B5EF4-FFF2-40B4-BE49-F238E27FC236}">
                <a16:creationId xmlns:a16="http://schemas.microsoft.com/office/drawing/2014/main" id="{00000000-0008-0000-0500-000087000000}"/>
              </a:ext>
            </a:extLst>
          </xdr:cNvPr>
          <xdr:cNvSpPr>
            <a:spLocks noChangeArrowheads="1"/>
          </xdr:cNvSpPr>
        </xdr:nvSpPr>
        <xdr:spPr>
          <a:xfrm>
            <a:off x="4507744" y="3711271"/>
            <a:ext cx="105607" cy="133047"/>
          </a:xfrm>
          <a:prstGeom prst="rect">
            <a:avLst/>
          </a:prstGeom>
          <a:noFill/>
          <a:ln w="9525">
            <a:noFill/>
            <a:miter lim="800000"/>
          </a:ln>
        </xdr:spPr>
        <xdr:txBody>
          <a:bodyPr vert="horz" wrap="square" lIns="0" tIns="0" rIns="0" bIns="0" anchor="t" anchorCtr="0">
            <a:prstTxWarp prst="textNoShape">
              <a:avLst/>
            </a:prstTxWarp>
            <a:spAutoFit/>
          </a:bodyPr>
          <a:lstStyle/>
          <a:p>
            <a:pPr marL="0" marR="0" lvl="0" indent="0" algn="l" defTabSz="914400" rtl="0" eaLnBrk="1" fontAlgn="base" latinLnBrk="0" hangingPunct="1">
              <a:lnSpc>
                <a:spcPct val="100000"/>
              </a:lnSpc>
              <a:spcBef>
                <a:spcPct val="0"/>
              </a:spcBef>
              <a:spcAft>
                <a:spcPct val="0"/>
              </a:spcAft>
              <a:buClrTx/>
              <a:buSzTx/>
              <a:buFontTx/>
              <a:buNone/>
            </a:pPr>
            <a:r>
              <a:rPr lang="de-DE" sz="900" b="0" i="0" u="none" baseline="0">
                <a:ln>
                  <a:noFill/>
                </a:ln>
                <a:solidFill>
                  <a:srgbClr val="000000"/>
                </a:solidFill>
                <a:latin typeface="Arial" pitchFamily="34" charset="0"/>
                <a:cs typeface="Arial" pitchFamily="34" charset="0"/>
              </a:rPr>
              <a:t>5</a:t>
            </a:r>
            <a:endParaRPr lang="de-DE" sz="1800" b="0" i="0" u="none" baseline="0">
              <a:ln>
                <a:noFill/>
              </a:ln>
              <a:solidFill>
                <a:schemeClr val="tx1"/>
              </a:solidFill>
              <a:latin typeface="Arial" pitchFamily="34" charset="0"/>
              <a:cs typeface="Arial" pitchFamily="34" charset="0"/>
            </a:endParaRPr>
          </a:p>
        </xdr:txBody>
      </xdr:sp>
      <xdr:sp macro="" textlink="" fLocksText="0">
        <xdr:nvSpPr>
          <xdr:cNvPr id="136" name="Rectangle 11">
            <a:extLst>
              <a:ext uri="{FF2B5EF4-FFF2-40B4-BE49-F238E27FC236}">
                <a16:creationId xmlns:a16="http://schemas.microsoft.com/office/drawing/2014/main" id="{00000000-0008-0000-0500-000088000000}"/>
              </a:ext>
            </a:extLst>
          </xdr:cNvPr>
          <xdr:cNvSpPr>
            <a:spLocks noChangeArrowheads="1"/>
          </xdr:cNvSpPr>
        </xdr:nvSpPr>
        <xdr:spPr>
          <a:xfrm>
            <a:off x="3547685" y="4424020"/>
            <a:ext cx="115207" cy="133047"/>
          </a:xfrm>
          <a:prstGeom prst="rect">
            <a:avLst/>
          </a:prstGeom>
          <a:noFill/>
          <a:ln w="9525">
            <a:noFill/>
            <a:miter lim="800000"/>
          </a:ln>
        </xdr:spPr>
        <xdr:txBody>
          <a:bodyPr vert="horz" wrap="square" lIns="0" tIns="0" rIns="0" bIns="0" anchor="t" anchorCtr="0">
            <a:prstTxWarp prst="textNoShape">
              <a:avLst/>
            </a:prstTxWarp>
            <a:spAutoFit/>
          </a:bodyPr>
          <a:lstStyle/>
          <a:p>
            <a:pPr marL="0" marR="0" lvl="0" indent="0" algn="l" defTabSz="914400" rtl="0" eaLnBrk="1" fontAlgn="base" latinLnBrk="0" hangingPunct="1">
              <a:lnSpc>
                <a:spcPct val="100000"/>
              </a:lnSpc>
              <a:spcBef>
                <a:spcPct val="0"/>
              </a:spcBef>
              <a:spcAft>
                <a:spcPct val="0"/>
              </a:spcAft>
              <a:buClrTx/>
              <a:buSzTx/>
              <a:buFontTx/>
              <a:buNone/>
            </a:pPr>
            <a:r>
              <a:rPr lang="de-DE" sz="900" b="0" i="0" u="none" baseline="0">
                <a:ln>
                  <a:noFill/>
                </a:ln>
                <a:solidFill>
                  <a:srgbClr val="000000"/>
                </a:solidFill>
                <a:latin typeface="Arial" pitchFamily="34" charset="0"/>
                <a:cs typeface="Arial" pitchFamily="34" charset="0"/>
              </a:rPr>
              <a:t>1</a:t>
            </a:r>
            <a:endParaRPr lang="de-DE" sz="1800" b="0" i="0" u="none" baseline="0">
              <a:ln>
                <a:noFill/>
              </a:ln>
              <a:solidFill>
                <a:schemeClr val="tx1"/>
              </a:solidFill>
              <a:latin typeface="Arial" pitchFamily="34" charset="0"/>
              <a:cs typeface="Arial" pitchFamily="34" charset="0"/>
            </a:endParaRPr>
          </a:p>
        </xdr:txBody>
      </xdr:sp>
      <xdr:sp macro="" textlink="" fLocksText="0">
        <xdr:nvSpPr>
          <xdr:cNvPr id="137" name="Rectangle 12">
            <a:extLst>
              <a:ext uri="{FF2B5EF4-FFF2-40B4-BE49-F238E27FC236}">
                <a16:creationId xmlns:a16="http://schemas.microsoft.com/office/drawing/2014/main" id="{00000000-0008-0000-0500-000089000000}"/>
              </a:ext>
            </a:extLst>
          </xdr:cNvPr>
          <xdr:cNvSpPr>
            <a:spLocks noChangeArrowheads="1"/>
          </xdr:cNvSpPr>
        </xdr:nvSpPr>
        <xdr:spPr>
          <a:xfrm>
            <a:off x="4747759" y="4424020"/>
            <a:ext cx="115207" cy="133047"/>
          </a:xfrm>
          <a:prstGeom prst="rect">
            <a:avLst/>
          </a:prstGeom>
          <a:noFill/>
          <a:ln w="9525">
            <a:noFill/>
            <a:miter lim="800000"/>
          </a:ln>
        </xdr:spPr>
        <xdr:txBody>
          <a:bodyPr vert="horz" wrap="square" lIns="0" tIns="0" rIns="0" bIns="0" anchor="t" anchorCtr="0">
            <a:prstTxWarp prst="textNoShape">
              <a:avLst/>
            </a:prstTxWarp>
            <a:spAutoFit/>
          </a:bodyPr>
          <a:lstStyle/>
          <a:p>
            <a:pPr marL="0" marR="0" lvl="0" indent="0" algn="l" defTabSz="914400" rtl="0" eaLnBrk="1" fontAlgn="base" latinLnBrk="0" hangingPunct="1">
              <a:lnSpc>
                <a:spcPct val="100000"/>
              </a:lnSpc>
              <a:spcBef>
                <a:spcPct val="0"/>
              </a:spcBef>
              <a:spcAft>
                <a:spcPct val="0"/>
              </a:spcAft>
              <a:buClrTx/>
              <a:buSzTx/>
              <a:buFontTx/>
              <a:buNone/>
            </a:pPr>
            <a:r>
              <a:rPr lang="de-DE" sz="900" b="0" i="0" u="none" baseline="0">
                <a:ln>
                  <a:noFill/>
                </a:ln>
                <a:solidFill>
                  <a:srgbClr val="000000"/>
                </a:solidFill>
                <a:latin typeface="Arial" pitchFamily="34" charset="0"/>
                <a:cs typeface="Arial" pitchFamily="34" charset="0"/>
              </a:rPr>
              <a:t>2</a:t>
            </a:r>
            <a:endParaRPr lang="de-DE" sz="1800" b="0" i="0" u="none" baseline="0">
              <a:ln>
                <a:noFill/>
              </a:ln>
              <a:solidFill>
                <a:schemeClr val="tx1"/>
              </a:solidFill>
              <a:latin typeface="Arial" pitchFamily="34" charset="0"/>
              <a:cs typeface="Arial" pitchFamily="34" charset="0"/>
            </a:endParaRPr>
          </a:p>
        </xdr:txBody>
      </xdr:sp>
      <xdr:sp macro="" textlink="" fLocksText="0">
        <xdr:nvSpPr>
          <xdr:cNvPr id="138" name="Rectangle 13">
            <a:extLst>
              <a:ext uri="{FF2B5EF4-FFF2-40B4-BE49-F238E27FC236}">
                <a16:creationId xmlns:a16="http://schemas.microsoft.com/office/drawing/2014/main" id="{00000000-0008-0000-0500-00008A000000}"/>
              </a:ext>
            </a:extLst>
          </xdr:cNvPr>
          <xdr:cNvSpPr>
            <a:spLocks noChangeArrowheads="1"/>
          </xdr:cNvSpPr>
        </xdr:nvSpPr>
        <xdr:spPr>
          <a:xfrm>
            <a:off x="5707818" y="4424020"/>
            <a:ext cx="105607" cy="133047"/>
          </a:xfrm>
          <a:prstGeom prst="rect">
            <a:avLst/>
          </a:prstGeom>
          <a:noFill/>
          <a:ln w="9525">
            <a:noFill/>
            <a:miter lim="800000"/>
          </a:ln>
        </xdr:spPr>
        <xdr:txBody>
          <a:bodyPr vert="horz" wrap="square" lIns="0" tIns="0" rIns="0" bIns="0" anchor="t" anchorCtr="0">
            <a:prstTxWarp prst="textNoShape">
              <a:avLst/>
            </a:prstTxWarp>
            <a:spAutoFit/>
          </a:bodyPr>
          <a:lstStyle/>
          <a:p>
            <a:pPr marL="0" marR="0" lvl="0" indent="0" algn="l" defTabSz="914400" rtl="0" eaLnBrk="1" fontAlgn="base" latinLnBrk="0" hangingPunct="1">
              <a:lnSpc>
                <a:spcPct val="100000"/>
              </a:lnSpc>
              <a:spcBef>
                <a:spcPct val="0"/>
              </a:spcBef>
              <a:spcAft>
                <a:spcPct val="0"/>
              </a:spcAft>
              <a:buClrTx/>
              <a:buSzTx/>
              <a:buFontTx/>
              <a:buNone/>
            </a:pPr>
            <a:r>
              <a:rPr lang="de-DE" sz="900" b="0" i="0" u="none" baseline="0">
                <a:ln>
                  <a:noFill/>
                </a:ln>
                <a:solidFill>
                  <a:srgbClr val="000000"/>
                </a:solidFill>
                <a:latin typeface="Arial" pitchFamily="34" charset="0"/>
                <a:cs typeface="Arial" pitchFamily="34" charset="0"/>
              </a:rPr>
              <a:t>3</a:t>
            </a:r>
            <a:endParaRPr lang="de-DE" sz="1800" b="0" i="0" u="none" baseline="0">
              <a:ln>
                <a:noFill/>
              </a:ln>
              <a:solidFill>
                <a:schemeClr val="tx1"/>
              </a:solidFill>
              <a:latin typeface="Arial" pitchFamily="34" charset="0"/>
              <a:cs typeface="Arial" pitchFamily="34" charset="0"/>
            </a:endParaRPr>
          </a:p>
        </xdr:txBody>
      </xdr:sp>
    </xdr:grpSp>
    <xdr:clientData/>
  </xdr:twoCellAnchor>
  <xdr:twoCellAnchor>
    <xdr:from>
      <xdr:col>3</xdr:col>
      <xdr:colOff>133350</xdr:colOff>
      <xdr:row>26</xdr:row>
      <xdr:rowOff>85725</xdr:rowOff>
    </xdr:from>
    <xdr:to>
      <xdr:col>13</xdr:col>
      <xdr:colOff>0</xdr:colOff>
      <xdr:row>35</xdr:row>
      <xdr:rowOff>228600</xdr:rowOff>
    </xdr:to>
    <xdr:grpSp>
      <xdr:nvGrpSpPr>
        <xdr:cNvPr id="22" name="Gruppieren 144">
          <a:extLst>
            <a:ext uri="{FF2B5EF4-FFF2-40B4-BE49-F238E27FC236}">
              <a16:creationId xmlns:a16="http://schemas.microsoft.com/office/drawing/2014/main" id="{00000000-0008-0000-0500-000016000000}"/>
            </a:ext>
          </a:extLst>
        </xdr:cNvPr>
        <xdr:cNvGrpSpPr>
          <a:grpSpLocks noChangeAspect="1"/>
        </xdr:cNvGrpSpPr>
      </xdr:nvGrpSpPr>
      <xdr:grpSpPr>
        <a:xfrm>
          <a:off x="923925" y="4886325"/>
          <a:ext cx="2247900" cy="2286000"/>
          <a:chOff x="3547685" y="2276268"/>
          <a:chExt cx="2265740" cy="2280799"/>
        </a:xfrm>
      </xdr:grpSpPr>
      <xdr:sp macro="" textlink="" fLocksText="0">
        <xdr:nvSpPr>
          <xdr:cNvPr id="23" name="Rectangle 5">
            <a:extLst>
              <a:ext uri="{FF2B5EF4-FFF2-40B4-BE49-F238E27FC236}">
                <a16:creationId xmlns:a16="http://schemas.microsoft.com/office/drawing/2014/main" id="{00000000-0008-0000-0500-000017000000}"/>
              </a:ext>
            </a:extLst>
          </xdr:cNvPr>
          <xdr:cNvSpPr>
            <a:spLocks noChangeArrowheads="1"/>
          </xdr:cNvSpPr>
        </xdr:nvSpPr>
        <xdr:spPr>
          <a:xfrm>
            <a:off x="3547685" y="2276268"/>
            <a:ext cx="115207" cy="133047"/>
          </a:xfrm>
          <a:prstGeom prst="rect">
            <a:avLst/>
          </a:prstGeom>
          <a:noFill/>
          <a:ln w="9525">
            <a:noFill/>
            <a:miter lim="800000"/>
          </a:ln>
        </xdr:spPr>
        <xdr:txBody>
          <a:bodyPr vert="horz" wrap="square" lIns="0" tIns="0" rIns="0" bIns="0" anchor="t" anchorCtr="0">
            <a:prstTxWarp prst="textNoShape">
              <a:avLst/>
            </a:prstTxWarp>
            <a:spAutoFit/>
          </a:bodyPr>
          <a:lstStyle/>
          <a:p>
            <a:pPr marL="0" marR="0" lvl="0" indent="0" algn="l" defTabSz="914400" rtl="0" eaLnBrk="1" fontAlgn="base" latinLnBrk="0" hangingPunct="1">
              <a:lnSpc>
                <a:spcPct val="100000"/>
              </a:lnSpc>
              <a:spcBef>
                <a:spcPct val="0"/>
              </a:spcBef>
              <a:spcAft>
                <a:spcPct val="0"/>
              </a:spcAft>
              <a:buClrTx/>
              <a:buSzTx/>
              <a:buFontTx/>
              <a:buNone/>
            </a:pPr>
            <a:r>
              <a:rPr lang="de-DE" sz="900" b="0" i="0" u="none" baseline="0">
                <a:ln>
                  <a:noFill/>
                </a:ln>
                <a:solidFill>
                  <a:srgbClr val="000000"/>
                </a:solidFill>
                <a:latin typeface="Arial" pitchFamily="34" charset="0"/>
                <a:cs typeface="Arial" pitchFamily="34" charset="0"/>
              </a:rPr>
              <a:t>7</a:t>
            </a:r>
            <a:endParaRPr lang="de-DE" sz="1800" b="0" i="0" u="none" baseline="0">
              <a:ln>
                <a:noFill/>
              </a:ln>
              <a:solidFill>
                <a:schemeClr val="tx1"/>
              </a:solidFill>
              <a:latin typeface="Arial" pitchFamily="34" charset="0"/>
              <a:cs typeface="Arial" pitchFamily="34" charset="0"/>
            </a:endParaRPr>
          </a:p>
        </xdr:txBody>
      </xdr:sp>
      <xdr:sp macro="" textlink="" fLocksText="0">
        <xdr:nvSpPr>
          <xdr:cNvPr id="24" name="Rectangle 6">
            <a:extLst>
              <a:ext uri="{FF2B5EF4-FFF2-40B4-BE49-F238E27FC236}">
                <a16:creationId xmlns:a16="http://schemas.microsoft.com/office/drawing/2014/main" id="{00000000-0008-0000-0500-000018000000}"/>
              </a:ext>
            </a:extLst>
          </xdr:cNvPr>
          <xdr:cNvSpPr>
            <a:spLocks noChangeArrowheads="1"/>
          </xdr:cNvSpPr>
        </xdr:nvSpPr>
        <xdr:spPr>
          <a:xfrm>
            <a:off x="4747759" y="2276268"/>
            <a:ext cx="115207" cy="133047"/>
          </a:xfrm>
          <a:prstGeom prst="rect">
            <a:avLst/>
          </a:prstGeom>
          <a:noFill/>
          <a:ln w="9525">
            <a:noFill/>
            <a:miter lim="800000"/>
          </a:ln>
        </xdr:spPr>
        <xdr:txBody>
          <a:bodyPr vert="horz" wrap="square" lIns="0" tIns="0" rIns="0" bIns="0" anchor="t" anchorCtr="0">
            <a:prstTxWarp prst="textNoShape">
              <a:avLst/>
            </a:prstTxWarp>
            <a:spAutoFit/>
          </a:bodyPr>
          <a:lstStyle/>
          <a:p>
            <a:pPr marL="0" marR="0" lvl="0" indent="0" algn="l" defTabSz="914400" rtl="0" eaLnBrk="1" fontAlgn="base" latinLnBrk="0" hangingPunct="1">
              <a:lnSpc>
                <a:spcPct val="100000"/>
              </a:lnSpc>
              <a:spcBef>
                <a:spcPct val="0"/>
              </a:spcBef>
              <a:spcAft>
                <a:spcPct val="0"/>
              </a:spcAft>
              <a:buClrTx/>
              <a:buSzTx/>
              <a:buFontTx/>
              <a:buNone/>
            </a:pPr>
            <a:r>
              <a:rPr lang="de-DE" sz="900" b="0" i="0" u="none" baseline="0">
                <a:ln>
                  <a:noFill/>
                </a:ln>
                <a:solidFill>
                  <a:srgbClr val="000000"/>
                </a:solidFill>
                <a:latin typeface="Arial" pitchFamily="34" charset="0"/>
                <a:cs typeface="Arial" pitchFamily="34" charset="0"/>
              </a:rPr>
              <a:t>8</a:t>
            </a:r>
            <a:endParaRPr lang="de-DE" sz="1800" b="0" i="0" u="none" baseline="0">
              <a:ln>
                <a:noFill/>
              </a:ln>
              <a:solidFill>
                <a:schemeClr val="tx1"/>
              </a:solidFill>
              <a:latin typeface="Arial" pitchFamily="34" charset="0"/>
              <a:cs typeface="Arial" pitchFamily="34" charset="0"/>
            </a:endParaRPr>
          </a:p>
        </xdr:txBody>
      </xdr:sp>
      <xdr:sp macro="" textlink="" fLocksText="0">
        <xdr:nvSpPr>
          <xdr:cNvPr id="25" name="Rectangle 7">
            <a:extLst>
              <a:ext uri="{FF2B5EF4-FFF2-40B4-BE49-F238E27FC236}">
                <a16:creationId xmlns:a16="http://schemas.microsoft.com/office/drawing/2014/main" id="{00000000-0008-0000-0500-000019000000}"/>
              </a:ext>
            </a:extLst>
          </xdr:cNvPr>
          <xdr:cNvSpPr>
            <a:spLocks noChangeArrowheads="1"/>
          </xdr:cNvSpPr>
        </xdr:nvSpPr>
        <xdr:spPr>
          <a:xfrm>
            <a:off x="5707818" y="2276268"/>
            <a:ext cx="105607" cy="133047"/>
          </a:xfrm>
          <a:prstGeom prst="rect">
            <a:avLst/>
          </a:prstGeom>
          <a:noFill/>
          <a:ln w="9525">
            <a:noFill/>
            <a:miter lim="800000"/>
          </a:ln>
        </xdr:spPr>
        <xdr:txBody>
          <a:bodyPr vert="horz" wrap="square" lIns="0" tIns="0" rIns="0" bIns="0" anchor="t" anchorCtr="0">
            <a:prstTxWarp prst="textNoShape">
              <a:avLst/>
            </a:prstTxWarp>
            <a:spAutoFit/>
          </a:bodyPr>
          <a:lstStyle/>
          <a:p>
            <a:pPr marL="0" marR="0" lvl="0" indent="0" algn="l" defTabSz="914400" rtl="0" eaLnBrk="1" fontAlgn="base" latinLnBrk="0" hangingPunct="1">
              <a:lnSpc>
                <a:spcPct val="100000"/>
              </a:lnSpc>
              <a:spcBef>
                <a:spcPct val="0"/>
              </a:spcBef>
              <a:spcAft>
                <a:spcPct val="0"/>
              </a:spcAft>
              <a:buClrTx/>
              <a:buSzTx/>
              <a:buFontTx/>
              <a:buNone/>
            </a:pPr>
            <a:r>
              <a:rPr lang="de-DE" sz="900" b="0" i="0" u="none" baseline="0">
                <a:ln>
                  <a:noFill/>
                </a:ln>
                <a:solidFill>
                  <a:srgbClr val="000000"/>
                </a:solidFill>
                <a:latin typeface="Arial" pitchFamily="34" charset="0"/>
                <a:cs typeface="Arial" pitchFamily="34" charset="0"/>
              </a:rPr>
              <a:t>9</a:t>
            </a:r>
            <a:endParaRPr lang="de-DE" sz="1800" b="0" i="0" u="none" baseline="0">
              <a:ln>
                <a:noFill/>
              </a:ln>
              <a:solidFill>
                <a:schemeClr val="tx1"/>
              </a:solidFill>
              <a:latin typeface="Arial" pitchFamily="34" charset="0"/>
              <a:cs typeface="Arial" pitchFamily="34" charset="0"/>
            </a:endParaRPr>
          </a:p>
        </xdr:txBody>
      </xdr:sp>
      <xdr:sp macro="" textlink="" fLocksText="0">
        <xdr:nvSpPr>
          <xdr:cNvPr id="26" name="Rectangle 8">
            <a:extLst>
              <a:ext uri="{FF2B5EF4-FFF2-40B4-BE49-F238E27FC236}">
                <a16:creationId xmlns:a16="http://schemas.microsoft.com/office/drawing/2014/main" id="{00000000-0008-0000-0500-00001A000000}"/>
              </a:ext>
            </a:extLst>
          </xdr:cNvPr>
          <xdr:cNvSpPr>
            <a:spLocks noChangeArrowheads="1"/>
          </xdr:cNvSpPr>
        </xdr:nvSpPr>
        <xdr:spPr>
          <a:xfrm>
            <a:off x="3547685" y="3473687"/>
            <a:ext cx="115207" cy="133047"/>
          </a:xfrm>
          <a:prstGeom prst="rect">
            <a:avLst/>
          </a:prstGeom>
          <a:noFill/>
          <a:ln w="9525">
            <a:noFill/>
            <a:miter lim="800000"/>
          </a:ln>
        </xdr:spPr>
        <xdr:txBody>
          <a:bodyPr vert="horz" wrap="square" lIns="0" tIns="0" rIns="0" bIns="0" anchor="t" anchorCtr="0">
            <a:prstTxWarp prst="textNoShape">
              <a:avLst/>
            </a:prstTxWarp>
            <a:spAutoFit/>
          </a:bodyPr>
          <a:lstStyle/>
          <a:p>
            <a:pPr marL="0" marR="0" lvl="0" indent="0" algn="l" defTabSz="914400" rtl="0" eaLnBrk="1" fontAlgn="base" latinLnBrk="0" hangingPunct="1">
              <a:lnSpc>
                <a:spcPct val="100000"/>
              </a:lnSpc>
              <a:spcBef>
                <a:spcPct val="0"/>
              </a:spcBef>
              <a:spcAft>
                <a:spcPct val="0"/>
              </a:spcAft>
              <a:buClrTx/>
              <a:buSzTx/>
              <a:buFontTx/>
              <a:buNone/>
            </a:pPr>
            <a:r>
              <a:rPr lang="de-DE" sz="900" b="0" i="0" u="none" baseline="0">
                <a:ln>
                  <a:noFill/>
                </a:ln>
                <a:solidFill>
                  <a:srgbClr val="000000"/>
                </a:solidFill>
                <a:latin typeface="Arial" pitchFamily="34" charset="0"/>
                <a:cs typeface="Arial" pitchFamily="34" charset="0"/>
              </a:rPr>
              <a:t>4</a:t>
            </a:r>
            <a:endParaRPr lang="de-DE" sz="1800" b="0" i="0" u="none" baseline="0">
              <a:ln>
                <a:noFill/>
              </a:ln>
              <a:solidFill>
                <a:schemeClr val="tx1"/>
              </a:solidFill>
              <a:latin typeface="Arial" pitchFamily="34" charset="0"/>
              <a:cs typeface="Arial" pitchFamily="34" charset="0"/>
            </a:endParaRPr>
          </a:p>
        </xdr:txBody>
      </xdr:sp>
      <xdr:sp macro="" textlink="" fLocksText="0">
        <xdr:nvSpPr>
          <xdr:cNvPr id="27" name="Rectangle 9">
            <a:extLst>
              <a:ext uri="{FF2B5EF4-FFF2-40B4-BE49-F238E27FC236}">
                <a16:creationId xmlns:a16="http://schemas.microsoft.com/office/drawing/2014/main" id="{00000000-0008-0000-0500-00001B000000}"/>
              </a:ext>
            </a:extLst>
          </xdr:cNvPr>
          <xdr:cNvSpPr>
            <a:spLocks noChangeArrowheads="1"/>
          </xdr:cNvSpPr>
        </xdr:nvSpPr>
        <xdr:spPr>
          <a:xfrm>
            <a:off x="5227789" y="3473687"/>
            <a:ext cx="105607" cy="133047"/>
          </a:xfrm>
          <a:prstGeom prst="rect">
            <a:avLst/>
          </a:prstGeom>
          <a:noFill/>
          <a:ln w="9525">
            <a:noFill/>
            <a:miter lim="800000"/>
          </a:ln>
        </xdr:spPr>
        <xdr:txBody>
          <a:bodyPr vert="horz" wrap="square" lIns="0" tIns="0" rIns="0" bIns="0" anchor="t" anchorCtr="0">
            <a:prstTxWarp prst="textNoShape">
              <a:avLst/>
            </a:prstTxWarp>
            <a:spAutoFit/>
          </a:bodyPr>
          <a:lstStyle/>
          <a:p>
            <a:pPr marL="0" marR="0" lvl="0" indent="0" algn="l" defTabSz="914400" rtl="0" eaLnBrk="1" fontAlgn="base" latinLnBrk="0" hangingPunct="1">
              <a:lnSpc>
                <a:spcPct val="100000"/>
              </a:lnSpc>
              <a:spcBef>
                <a:spcPct val="0"/>
              </a:spcBef>
              <a:spcAft>
                <a:spcPct val="0"/>
              </a:spcAft>
              <a:buClrTx/>
              <a:buSzTx/>
              <a:buFontTx/>
              <a:buNone/>
            </a:pPr>
            <a:r>
              <a:rPr lang="de-DE" sz="900" b="0" i="0" u="none" baseline="0">
                <a:ln>
                  <a:noFill/>
                </a:ln>
                <a:solidFill>
                  <a:srgbClr val="000000"/>
                </a:solidFill>
                <a:latin typeface="Arial" pitchFamily="34" charset="0"/>
                <a:cs typeface="Arial" pitchFamily="34" charset="0"/>
              </a:rPr>
              <a:t>6</a:t>
            </a:r>
            <a:endParaRPr lang="de-DE" sz="1800" b="0" i="0" u="none" baseline="0">
              <a:ln>
                <a:noFill/>
              </a:ln>
              <a:solidFill>
                <a:schemeClr val="tx1"/>
              </a:solidFill>
              <a:latin typeface="Arial" pitchFamily="34" charset="0"/>
              <a:cs typeface="Arial" pitchFamily="34" charset="0"/>
            </a:endParaRPr>
          </a:p>
        </xdr:txBody>
      </xdr:sp>
      <xdr:sp macro="" textlink="" fLocksText="0">
        <xdr:nvSpPr>
          <xdr:cNvPr id="28" name="Rectangle 10">
            <a:extLst>
              <a:ext uri="{FF2B5EF4-FFF2-40B4-BE49-F238E27FC236}">
                <a16:creationId xmlns:a16="http://schemas.microsoft.com/office/drawing/2014/main" id="{00000000-0008-0000-0500-00001C000000}"/>
              </a:ext>
            </a:extLst>
          </xdr:cNvPr>
          <xdr:cNvSpPr>
            <a:spLocks noChangeArrowheads="1"/>
          </xdr:cNvSpPr>
        </xdr:nvSpPr>
        <xdr:spPr>
          <a:xfrm>
            <a:off x="4507744" y="3711271"/>
            <a:ext cx="105607" cy="133047"/>
          </a:xfrm>
          <a:prstGeom prst="rect">
            <a:avLst/>
          </a:prstGeom>
          <a:noFill/>
          <a:ln w="9525">
            <a:noFill/>
            <a:miter lim="800000"/>
          </a:ln>
        </xdr:spPr>
        <xdr:txBody>
          <a:bodyPr vert="horz" wrap="square" lIns="0" tIns="0" rIns="0" bIns="0" anchor="t" anchorCtr="0">
            <a:prstTxWarp prst="textNoShape">
              <a:avLst/>
            </a:prstTxWarp>
            <a:spAutoFit/>
          </a:bodyPr>
          <a:lstStyle/>
          <a:p>
            <a:pPr marL="0" marR="0" lvl="0" indent="0" algn="l" defTabSz="914400" rtl="0" eaLnBrk="1" fontAlgn="base" latinLnBrk="0" hangingPunct="1">
              <a:lnSpc>
                <a:spcPct val="100000"/>
              </a:lnSpc>
              <a:spcBef>
                <a:spcPct val="0"/>
              </a:spcBef>
              <a:spcAft>
                <a:spcPct val="0"/>
              </a:spcAft>
              <a:buClrTx/>
              <a:buSzTx/>
              <a:buFontTx/>
              <a:buNone/>
            </a:pPr>
            <a:r>
              <a:rPr lang="de-DE" sz="900" b="0" i="0" u="none" baseline="0">
                <a:ln>
                  <a:noFill/>
                </a:ln>
                <a:solidFill>
                  <a:srgbClr val="000000"/>
                </a:solidFill>
                <a:latin typeface="Arial" pitchFamily="34" charset="0"/>
                <a:cs typeface="Arial" pitchFamily="34" charset="0"/>
              </a:rPr>
              <a:t>5</a:t>
            </a:r>
            <a:endParaRPr lang="de-DE" sz="1800" b="0" i="0" u="none" baseline="0">
              <a:ln>
                <a:noFill/>
              </a:ln>
              <a:solidFill>
                <a:schemeClr val="tx1"/>
              </a:solidFill>
              <a:latin typeface="Arial" pitchFamily="34" charset="0"/>
              <a:cs typeface="Arial" pitchFamily="34" charset="0"/>
            </a:endParaRPr>
          </a:p>
        </xdr:txBody>
      </xdr:sp>
      <xdr:sp macro="" textlink="" fLocksText="0">
        <xdr:nvSpPr>
          <xdr:cNvPr id="29" name="Rectangle 11">
            <a:extLst>
              <a:ext uri="{FF2B5EF4-FFF2-40B4-BE49-F238E27FC236}">
                <a16:creationId xmlns:a16="http://schemas.microsoft.com/office/drawing/2014/main" id="{00000000-0008-0000-0500-00001D000000}"/>
              </a:ext>
            </a:extLst>
          </xdr:cNvPr>
          <xdr:cNvSpPr>
            <a:spLocks noChangeArrowheads="1"/>
          </xdr:cNvSpPr>
        </xdr:nvSpPr>
        <xdr:spPr>
          <a:xfrm>
            <a:off x="3547685" y="4424020"/>
            <a:ext cx="115207" cy="133047"/>
          </a:xfrm>
          <a:prstGeom prst="rect">
            <a:avLst/>
          </a:prstGeom>
          <a:noFill/>
          <a:ln w="9525">
            <a:noFill/>
            <a:miter lim="800000"/>
          </a:ln>
        </xdr:spPr>
        <xdr:txBody>
          <a:bodyPr vert="horz" wrap="square" lIns="0" tIns="0" rIns="0" bIns="0" anchor="t" anchorCtr="0">
            <a:prstTxWarp prst="textNoShape">
              <a:avLst/>
            </a:prstTxWarp>
            <a:spAutoFit/>
          </a:bodyPr>
          <a:lstStyle/>
          <a:p>
            <a:pPr marL="0" marR="0" lvl="0" indent="0" algn="l" defTabSz="914400" rtl="0" eaLnBrk="1" fontAlgn="base" latinLnBrk="0" hangingPunct="1">
              <a:lnSpc>
                <a:spcPct val="100000"/>
              </a:lnSpc>
              <a:spcBef>
                <a:spcPct val="0"/>
              </a:spcBef>
              <a:spcAft>
                <a:spcPct val="0"/>
              </a:spcAft>
              <a:buClrTx/>
              <a:buSzTx/>
              <a:buFontTx/>
              <a:buNone/>
            </a:pPr>
            <a:r>
              <a:rPr lang="de-DE" sz="900" b="0" i="0" u="none" baseline="0">
                <a:ln>
                  <a:noFill/>
                </a:ln>
                <a:solidFill>
                  <a:srgbClr val="000000"/>
                </a:solidFill>
                <a:latin typeface="Arial" pitchFamily="34" charset="0"/>
                <a:cs typeface="Arial" pitchFamily="34" charset="0"/>
              </a:rPr>
              <a:t>1</a:t>
            </a:r>
            <a:endParaRPr lang="de-DE" sz="1800" b="0" i="0" u="none" baseline="0">
              <a:ln>
                <a:noFill/>
              </a:ln>
              <a:solidFill>
                <a:schemeClr val="tx1"/>
              </a:solidFill>
              <a:latin typeface="Arial" pitchFamily="34" charset="0"/>
              <a:cs typeface="Arial" pitchFamily="34" charset="0"/>
            </a:endParaRPr>
          </a:p>
        </xdr:txBody>
      </xdr:sp>
      <xdr:sp macro="" textlink="" fLocksText="0">
        <xdr:nvSpPr>
          <xdr:cNvPr id="30" name="Rectangle 12">
            <a:extLst>
              <a:ext uri="{FF2B5EF4-FFF2-40B4-BE49-F238E27FC236}">
                <a16:creationId xmlns:a16="http://schemas.microsoft.com/office/drawing/2014/main" id="{00000000-0008-0000-0500-00001E000000}"/>
              </a:ext>
            </a:extLst>
          </xdr:cNvPr>
          <xdr:cNvSpPr>
            <a:spLocks noChangeArrowheads="1"/>
          </xdr:cNvSpPr>
        </xdr:nvSpPr>
        <xdr:spPr>
          <a:xfrm>
            <a:off x="4747759" y="4424020"/>
            <a:ext cx="115207" cy="133047"/>
          </a:xfrm>
          <a:prstGeom prst="rect">
            <a:avLst/>
          </a:prstGeom>
          <a:noFill/>
          <a:ln w="9525">
            <a:noFill/>
            <a:miter lim="800000"/>
          </a:ln>
        </xdr:spPr>
        <xdr:txBody>
          <a:bodyPr vert="horz" wrap="square" lIns="0" tIns="0" rIns="0" bIns="0" anchor="t" anchorCtr="0">
            <a:prstTxWarp prst="textNoShape">
              <a:avLst/>
            </a:prstTxWarp>
            <a:spAutoFit/>
          </a:bodyPr>
          <a:lstStyle/>
          <a:p>
            <a:pPr marL="0" marR="0" lvl="0" indent="0" algn="l" defTabSz="914400" rtl="0" eaLnBrk="1" fontAlgn="base" latinLnBrk="0" hangingPunct="1">
              <a:lnSpc>
                <a:spcPct val="100000"/>
              </a:lnSpc>
              <a:spcBef>
                <a:spcPct val="0"/>
              </a:spcBef>
              <a:spcAft>
                <a:spcPct val="0"/>
              </a:spcAft>
              <a:buClrTx/>
              <a:buSzTx/>
              <a:buFontTx/>
              <a:buNone/>
            </a:pPr>
            <a:r>
              <a:rPr lang="de-DE" sz="900" b="0" i="0" u="none" baseline="0">
                <a:ln>
                  <a:noFill/>
                </a:ln>
                <a:solidFill>
                  <a:srgbClr val="000000"/>
                </a:solidFill>
                <a:latin typeface="Arial" pitchFamily="34" charset="0"/>
                <a:cs typeface="Arial" pitchFamily="34" charset="0"/>
              </a:rPr>
              <a:t>2</a:t>
            </a:r>
            <a:endParaRPr lang="de-DE" sz="1800" b="0" i="0" u="none" baseline="0">
              <a:ln>
                <a:noFill/>
              </a:ln>
              <a:solidFill>
                <a:schemeClr val="tx1"/>
              </a:solidFill>
              <a:latin typeface="Arial" pitchFamily="34" charset="0"/>
              <a:cs typeface="Arial" pitchFamily="34" charset="0"/>
            </a:endParaRPr>
          </a:p>
        </xdr:txBody>
      </xdr:sp>
      <xdr:sp macro="" textlink="" fLocksText="0">
        <xdr:nvSpPr>
          <xdr:cNvPr id="31" name="Rectangle 13">
            <a:extLst>
              <a:ext uri="{FF2B5EF4-FFF2-40B4-BE49-F238E27FC236}">
                <a16:creationId xmlns:a16="http://schemas.microsoft.com/office/drawing/2014/main" id="{00000000-0008-0000-0500-00001F000000}"/>
              </a:ext>
            </a:extLst>
          </xdr:cNvPr>
          <xdr:cNvSpPr>
            <a:spLocks noChangeArrowheads="1"/>
          </xdr:cNvSpPr>
        </xdr:nvSpPr>
        <xdr:spPr>
          <a:xfrm>
            <a:off x="5707818" y="4424020"/>
            <a:ext cx="105607" cy="133047"/>
          </a:xfrm>
          <a:prstGeom prst="rect">
            <a:avLst/>
          </a:prstGeom>
          <a:noFill/>
          <a:ln w="9525">
            <a:noFill/>
            <a:miter lim="800000"/>
          </a:ln>
        </xdr:spPr>
        <xdr:txBody>
          <a:bodyPr vert="horz" wrap="square" lIns="0" tIns="0" rIns="0" bIns="0" anchor="t" anchorCtr="0">
            <a:prstTxWarp prst="textNoShape">
              <a:avLst/>
            </a:prstTxWarp>
            <a:spAutoFit/>
          </a:bodyPr>
          <a:lstStyle/>
          <a:p>
            <a:pPr marL="0" marR="0" lvl="0" indent="0" algn="l" defTabSz="914400" rtl="0" eaLnBrk="1" fontAlgn="base" latinLnBrk="0" hangingPunct="1">
              <a:lnSpc>
                <a:spcPct val="100000"/>
              </a:lnSpc>
              <a:spcBef>
                <a:spcPct val="0"/>
              </a:spcBef>
              <a:spcAft>
                <a:spcPct val="0"/>
              </a:spcAft>
              <a:buClrTx/>
              <a:buSzTx/>
              <a:buFontTx/>
              <a:buNone/>
            </a:pPr>
            <a:r>
              <a:rPr lang="de-DE" sz="900" b="0" i="0" u="none" baseline="0">
                <a:ln>
                  <a:noFill/>
                </a:ln>
                <a:solidFill>
                  <a:srgbClr val="000000"/>
                </a:solidFill>
                <a:latin typeface="Arial" pitchFamily="34" charset="0"/>
                <a:cs typeface="Arial" pitchFamily="34" charset="0"/>
              </a:rPr>
              <a:t>3</a:t>
            </a:r>
            <a:endParaRPr lang="de-DE" sz="1800" b="0" i="0" u="none" baseline="0">
              <a:ln>
                <a:noFill/>
              </a:ln>
              <a:solidFill>
                <a:schemeClr val="tx1"/>
              </a:solidFill>
              <a:latin typeface="Arial" pitchFamily="34" charset="0"/>
              <a:cs typeface="Arial" pitchFamily="34" charset="0"/>
            </a:endParaRP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28575</xdr:colOff>
          <xdr:row>0</xdr:row>
          <xdr:rowOff>28575</xdr:rowOff>
        </xdr:from>
        <xdr:to>
          <xdr:col>0</xdr:col>
          <xdr:colOff>28575</xdr:colOff>
          <xdr:row>0</xdr:row>
          <xdr:rowOff>28575</xdr:rowOff>
        </xdr:to>
        <xdr:sp macro="" textlink="">
          <xdr:nvSpPr>
            <xdr:cNvPr id="1393665" name="Button 1" hidden="1">
              <a:extLst>
                <a:ext uri="{63B3BB69-23CF-44E3-9099-C40C66FF867C}">
                  <a14:compatExt spid="_x0000_s1393665"/>
                </a:ext>
                <a:ext uri="{FF2B5EF4-FFF2-40B4-BE49-F238E27FC236}">
                  <a16:creationId xmlns:a16="http://schemas.microsoft.com/office/drawing/2014/main" id="{00000000-0008-0000-0600-000001441500}"/>
                </a:ext>
              </a:extLst>
            </xdr:cNvPr>
            <xdr:cNvSpPr/>
          </xdr:nvSpPr>
          <xdr:spPr bwMode="auto">
            <a:xfrm>
              <a:off x="0" y="0"/>
              <a:ext cx="0" cy="0"/>
            </a:xfrm>
            <a:prstGeom prst="rect">
              <a:avLst/>
            </a:prstGeom>
            <a:noFill/>
            <a:ln w="9525" cmpd="sng">
              <a:prstDash val="solid"/>
              <a:miter lim="800000"/>
              <a:headEnd/>
              <a:tailEnd/>
            </a:ln>
          </xdr:spPr>
          <xdr:txBody>
            <a:bodyPr vertOverflow="clip" wrap="square" lIns="36576" tIns="22860" rIns="36576" bIns="22860" anchor="ctr" upright="1"/>
            <a:lstStyle/>
            <a:p>
              <a:pPr algn="ctr" rtl="0">
                <a:defRPr sz="1000"/>
              </a:pPr>
              <a:r>
                <a:rPr lang="de-CH" sz="1100" b="0" i="0" u="none" strike="noStrike" baseline="0">
                  <a:solidFill>
                    <a:srgbClr val="000000"/>
                  </a:solidFill>
                  <a:latin typeface="Verdana"/>
                  <a:ea typeface="Verdana"/>
                </a:rPr>
                <a:t>0</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28575</xdr:colOff>
          <xdr:row>0</xdr:row>
          <xdr:rowOff>28575</xdr:rowOff>
        </xdr:from>
        <xdr:to>
          <xdr:col>0</xdr:col>
          <xdr:colOff>28575</xdr:colOff>
          <xdr:row>0</xdr:row>
          <xdr:rowOff>28575</xdr:rowOff>
        </xdr:to>
        <xdr:sp macro="" textlink="">
          <xdr:nvSpPr>
            <xdr:cNvPr id="5121" name="Button 1025" hidden="1">
              <a:extLst>
                <a:ext uri="{63B3BB69-23CF-44E3-9099-C40C66FF867C}">
                  <a14:compatExt spid="_x0000_s5121"/>
                </a:ext>
                <a:ext uri="{FF2B5EF4-FFF2-40B4-BE49-F238E27FC236}">
                  <a16:creationId xmlns:a16="http://schemas.microsoft.com/office/drawing/2014/main" id="{00000000-0008-0000-0700-000001140000}"/>
                </a:ext>
              </a:extLst>
            </xdr:cNvPr>
            <xdr:cNvSpPr/>
          </xdr:nvSpPr>
          <xdr:spPr bwMode="auto">
            <a:xfrm>
              <a:off x="0" y="0"/>
              <a:ext cx="0" cy="0"/>
            </a:xfrm>
            <a:prstGeom prst="rect">
              <a:avLst/>
            </a:prstGeom>
            <a:noFill/>
            <a:ln w="9525" cmpd="sng">
              <a:prstDash val="solid"/>
              <a:miter lim="800000"/>
              <a:headEnd/>
              <a:tailEnd/>
            </a:ln>
          </xdr:spPr>
          <xdr:txBody>
            <a:bodyPr vertOverflow="clip" wrap="square" lIns="36576" tIns="22860" rIns="36576" bIns="22860" anchor="ctr" upright="1"/>
            <a:lstStyle/>
            <a:p>
              <a:pPr algn="ctr" rtl="0">
                <a:defRPr sz="1000"/>
              </a:pPr>
              <a:r>
                <a:rPr lang="de-CH" sz="1100" b="0" i="0" u="none" strike="noStrike" baseline="0">
                  <a:solidFill>
                    <a:srgbClr val="000000"/>
                  </a:solidFill>
                  <a:latin typeface="Verdana"/>
                  <a:ea typeface="Verdana"/>
                </a:rPr>
                <a:t>0</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28575</xdr:colOff>
          <xdr:row>0</xdr:row>
          <xdr:rowOff>28575</xdr:rowOff>
        </xdr:from>
        <xdr:to>
          <xdr:col>0</xdr:col>
          <xdr:colOff>28575</xdr:colOff>
          <xdr:row>0</xdr:row>
          <xdr:rowOff>28575</xdr:rowOff>
        </xdr:to>
        <xdr:sp macro="" textlink="">
          <xdr:nvSpPr>
            <xdr:cNvPr id="52933633" name="Button 1" hidden="1">
              <a:extLst>
                <a:ext uri="{63B3BB69-23CF-44E3-9099-C40C66FF867C}">
                  <a14:compatExt spid="_x0000_s52933633"/>
                </a:ext>
                <a:ext uri="{FF2B5EF4-FFF2-40B4-BE49-F238E27FC236}">
                  <a16:creationId xmlns:a16="http://schemas.microsoft.com/office/drawing/2014/main" id="{00000000-0008-0000-0800-000001B42703}"/>
                </a:ext>
              </a:extLst>
            </xdr:cNvPr>
            <xdr:cNvSpPr/>
          </xdr:nvSpPr>
          <xdr:spPr bwMode="auto">
            <a:xfrm>
              <a:off x="0" y="0"/>
              <a:ext cx="0" cy="0"/>
            </a:xfrm>
            <a:prstGeom prst="rect">
              <a:avLst/>
            </a:prstGeom>
            <a:noFill/>
            <a:ln w="9525" cmpd="sng">
              <a:prstDash val="solid"/>
              <a:miter lim="800000"/>
              <a:headEnd/>
              <a:tailEnd/>
            </a:ln>
          </xdr:spPr>
          <xdr:txBody>
            <a:bodyPr vertOverflow="clip" wrap="square" lIns="36576" tIns="22860" rIns="36576" bIns="22860" anchor="ctr" upright="1"/>
            <a:lstStyle/>
            <a:p>
              <a:pPr algn="ctr" rtl="0">
                <a:defRPr sz="1000"/>
              </a:pPr>
              <a:r>
                <a:rPr lang="de-CH" sz="1100" b="0" i="0" u="none" strike="noStrike" baseline="0">
                  <a:solidFill>
                    <a:srgbClr val="000000"/>
                  </a:solidFill>
                  <a:latin typeface="Verdana"/>
                  <a:ea typeface="Verdana"/>
                </a:rPr>
                <a:t>0</a:t>
              </a:r>
            </a:p>
          </xdr:txBody>
        </xdr:sp>
        <xdr:clientData fPrintsWithSheet="0"/>
      </xdr:twoCellAnchor>
    </mc:Choice>
    <mc:Fallback/>
  </mc:AlternateContent>
  <xdr:twoCellAnchor>
    <xdr:from>
      <xdr:col>2</xdr:col>
      <xdr:colOff>10886</xdr:colOff>
      <xdr:row>24</xdr:row>
      <xdr:rowOff>76199</xdr:rowOff>
    </xdr:from>
    <xdr:to>
      <xdr:col>16</xdr:col>
      <xdr:colOff>43544</xdr:colOff>
      <xdr:row>40</xdr:row>
      <xdr:rowOff>62752</xdr:rowOff>
    </xdr:to>
    <xdr:graphicFrame macro="">
      <xdr:nvGraphicFramePr>
        <xdr:cNvPr id="2" name="Diagramm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trlProp" Target="../ctrlProps/ctrlProp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trlProp" Target="../ctrlProps/ctrlProp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trlProp" Target="../ctrlProps/ctrlProp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trlProp" Target="../ctrlProps/ctrlProp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trlProp" Target="../ctrlProps/ctrlProp10.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trlProp" Target="../ctrlProps/ctrlProp11.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trlProp" Target="../ctrlProps/ctrlProp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trlProp" Target="../ctrlProps/ctrlProp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2821E-2ED6-434D-A0C6-E327587E165D}">
  <sheetPr codeName="Tabelle25"/>
  <dimension ref="A1:AN48"/>
  <sheetViews>
    <sheetView tabSelected="1" zoomScale="115" zoomScaleNormal="115" workbookViewId="0"/>
  </sheetViews>
  <sheetFormatPr baseColWidth="10" defaultColWidth="11" defaultRowHeight="14.25"/>
  <cols>
    <col min="1" max="1" width="4.625" style="267" customWidth="1"/>
    <col min="2" max="2" width="2.625" style="267" customWidth="1"/>
    <col min="3" max="3" width="10.625" style="267" customWidth="1"/>
    <col min="4" max="4" width="1.625" style="267" customWidth="1"/>
    <col min="5" max="5" width="12.875" style="267" customWidth="1"/>
    <col min="6" max="6" width="1.625" style="267" customWidth="1"/>
    <col min="7" max="7" width="2.375" style="267" customWidth="1"/>
    <col min="8" max="8" width="5.25" style="267" customWidth="1"/>
    <col min="9" max="12" width="7" style="267" customWidth="1"/>
    <col min="13" max="13" width="2.375" style="267" customWidth="1"/>
    <col min="14" max="14" width="5.25" style="267" customWidth="1"/>
    <col min="15" max="15" width="7" style="267" customWidth="1"/>
    <col min="16" max="16" width="6.875" style="267" customWidth="1"/>
    <col min="17" max="17" width="6.5" style="267" customWidth="1"/>
    <col min="18" max="18" width="6.375" style="267" customWidth="1"/>
    <col min="19" max="20" width="2.625" style="267" customWidth="1"/>
    <col min="21" max="23" width="11" style="267"/>
    <col min="24" max="24" width="2.625" style="267" customWidth="1"/>
    <col min="25" max="25" width="14.25" style="267" customWidth="1"/>
    <col min="26" max="26" width="3.625" style="267" customWidth="1"/>
    <col min="27" max="27" width="49.125" style="267" customWidth="1"/>
    <col min="28" max="28" width="2.625" style="267" customWidth="1"/>
    <col min="29" max="29" width="47.625" style="267" customWidth="1"/>
    <col min="30" max="30" width="2.625" style="267" customWidth="1"/>
    <col min="31" max="16384" width="11" style="267"/>
  </cols>
  <sheetData>
    <row r="1" spans="1:35" ht="4.5" customHeight="1">
      <c r="A1" s="242"/>
      <c r="B1" s="243"/>
      <c r="C1" s="14" t="s">
        <v>0</v>
      </c>
      <c r="D1" s="14"/>
      <c r="E1" s="14"/>
      <c r="F1" s="14"/>
      <c r="G1" s="14"/>
      <c r="H1" s="14"/>
      <c r="I1" s="14"/>
      <c r="J1" s="14"/>
      <c r="K1" s="14"/>
      <c r="L1" s="359"/>
      <c r="M1" s="359"/>
      <c r="N1" s="359"/>
      <c r="O1" s="359"/>
      <c r="P1" s="359"/>
      <c r="Q1" s="359"/>
      <c r="R1" s="359"/>
      <c r="S1" s="244"/>
      <c r="T1" s="242"/>
      <c r="U1" s="242"/>
      <c r="V1" s="242"/>
      <c r="W1" s="242"/>
      <c r="X1" s="245"/>
      <c r="Y1" s="245"/>
      <c r="Z1" s="245"/>
      <c r="AA1" s="306"/>
      <c r="AB1" s="306"/>
      <c r="AC1" s="253"/>
      <c r="AD1" s="246"/>
      <c r="AE1" s="242"/>
      <c r="AF1" s="242"/>
      <c r="AG1" s="242"/>
    </row>
    <row r="2" spans="1:35" ht="4.5" customHeight="1">
      <c r="A2" s="242"/>
      <c r="B2" s="243"/>
      <c r="C2" s="299"/>
      <c r="D2" s="300"/>
      <c r="E2" s="300"/>
      <c r="F2" s="300"/>
      <c r="G2" s="300"/>
      <c r="I2" s="575"/>
      <c r="J2" s="575"/>
      <c r="K2" s="575"/>
      <c r="L2" s="575"/>
      <c r="M2" s="575"/>
      <c r="N2" s="575"/>
      <c r="O2" s="575"/>
      <c r="P2" s="575"/>
      <c r="Q2" s="575"/>
      <c r="R2" s="575"/>
      <c r="S2" s="244"/>
      <c r="T2" s="242"/>
      <c r="U2" s="242"/>
      <c r="V2" s="242"/>
      <c r="W2" s="242"/>
      <c r="X2" s="245"/>
      <c r="Y2" s="245"/>
      <c r="Z2" s="245"/>
      <c r="AA2" s="306"/>
      <c r="AB2" s="306"/>
      <c r="AC2" s="253"/>
      <c r="AD2" s="246"/>
      <c r="AE2" s="242"/>
      <c r="AF2" s="242"/>
      <c r="AG2" s="242"/>
    </row>
    <row r="3" spans="1:35" ht="24.95" customHeight="1">
      <c r="A3" s="242"/>
      <c r="B3" s="243"/>
      <c r="C3" s="299"/>
      <c r="D3" s="300"/>
      <c r="E3" s="300"/>
      <c r="F3" s="300"/>
      <c r="G3" s="7" t="str">
        <f>Y3</f>
        <v>Gemeindecheck Wohnen</v>
      </c>
      <c r="H3" s="7"/>
      <c r="I3" s="7"/>
      <c r="J3" s="7"/>
      <c r="K3" s="7"/>
      <c r="L3" s="7"/>
      <c r="M3" s="7"/>
      <c r="N3" s="7"/>
      <c r="O3" s="7"/>
      <c r="P3" s="7"/>
      <c r="Q3" s="7"/>
      <c r="R3" s="7"/>
      <c r="S3" s="244"/>
      <c r="T3" s="242"/>
      <c r="U3" s="242"/>
      <c r="V3" s="242"/>
      <c r="W3" s="242"/>
      <c r="X3" s="245"/>
      <c r="Y3" s="4" t="s">
        <v>23</v>
      </c>
      <c r="Z3" s="4"/>
      <c r="AA3" s="4"/>
      <c r="AB3" s="512"/>
      <c r="AC3" s="144" t="s">
        <v>250</v>
      </c>
      <c r="AD3" s="246"/>
      <c r="AE3" s="242"/>
      <c r="AF3" s="242"/>
      <c r="AG3" s="242"/>
    </row>
    <row r="4" spans="1:35" ht="4.5" customHeight="1">
      <c r="A4" s="242"/>
      <c r="B4" s="243"/>
      <c r="C4" s="299"/>
      <c r="D4" s="300"/>
      <c r="E4" s="300"/>
      <c r="F4" s="300"/>
      <c r="G4" s="7"/>
      <c r="H4" s="7"/>
      <c r="I4" s="7"/>
      <c r="J4" s="7"/>
      <c r="K4" s="7"/>
      <c r="L4" s="7"/>
      <c r="M4" s="7"/>
      <c r="N4" s="7"/>
      <c r="O4" s="7"/>
      <c r="P4" s="7"/>
      <c r="Q4" s="7"/>
      <c r="R4" s="7"/>
      <c r="S4" s="244"/>
      <c r="T4" s="242"/>
      <c r="U4" s="242"/>
      <c r="V4" s="242"/>
      <c r="W4" s="242"/>
      <c r="X4" s="245"/>
      <c r="Y4" s="4"/>
      <c r="Z4" s="4"/>
      <c r="AA4" s="4"/>
      <c r="AB4" s="512"/>
      <c r="AC4" s="253"/>
      <c r="AD4" s="246"/>
      <c r="AE4" s="242"/>
      <c r="AF4" s="242"/>
      <c r="AG4" s="242"/>
    </row>
    <row r="5" spans="1:35" ht="24.95" customHeight="1">
      <c r="A5" s="242"/>
      <c r="B5" s="243"/>
      <c r="C5" s="299"/>
      <c r="D5" s="300"/>
      <c r="E5" s="300"/>
      <c r="F5" s="300"/>
      <c r="G5" s="9" t="str">
        <f>Y5</f>
        <v>Stadt Aachen</v>
      </c>
      <c r="H5" s="9"/>
      <c r="I5" s="9"/>
      <c r="J5" s="9"/>
      <c r="K5" s="9"/>
      <c r="L5" s="9"/>
      <c r="M5" s="9"/>
      <c r="N5" s="9"/>
      <c r="O5" s="9"/>
      <c r="P5" s="9"/>
      <c r="Q5" s="9"/>
      <c r="R5" s="9"/>
      <c r="S5" s="244"/>
      <c r="T5" s="242"/>
      <c r="U5" s="242"/>
      <c r="V5" s="242"/>
      <c r="W5" s="242"/>
      <c r="X5" s="245"/>
      <c r="Y5" s="6" t="s">
        <v>251</v>
      </c>
      <c r="Z5" s="6"/>
      <c r="AA5" s="6"/>
      <c r="AB5" s="6"/>
      <c r="AC5" s="632">
        <v>44148</v>
      </c>
      <c r="AD5" s="246"/>
      <c r="AE5" s="242"/>
      <c r="AF5" s="242"/>
      <c r="AG5" s="242"/>
    </row>
    <row r="6" spans="1:35" ht="75" customHeight="1">
      <c r="A6" s="242"/>
      <c r="B6" s="243"/>
      <c r="C6" s="299"/>
      <c r="D6" s="300"/>
      <c r="E6" s="300"/>
      <c r="F6" s="300"/>
      <c r="G6" s="9"/>
      <c r="H6" s="9"/>
      <c r="I6" s="9"/>
      <c r="J6" s="9"/>
      <c r="K6" s="9"/>
      <c r="L6" s="9"/>
      <c r="M6" s="9"/>
      <c r="N6" s="9"/>
      <c r="O6" s="9"/>
      <c r="P6" s="9"/>
      <c r="Q6" s="9"/>
      <c r="R6" s="9"/>
      <c r="S6" s="244"/>
      <c r="T6" s="242"/>
      <c r="U6" s="242"/>
      <c r="V6" s="242"/>
      <c r="W6" s="242"/>
      <c r="X6" s="245"/>
      <c r="Y6" s="5"/>
      <c r="Z6" s="5"/>
      <c r="AA6" s="5"/>
      <c r="AB6" s="5"/>
      <c r="AC6" s="584"/>
      <c r="AD6" s="246"/>
      <c r="AE6" s="242"/>
      <c r="AF6" s="242"/>
      <c r="AG6" s="242"/>
    </row>
    <row r="7" spans="1:35" s="268" customFormat="1" ht="10.5" customHeight="1">
      <c r="A7" s="247"/>
      <c r="B7" s="248"/>
      <c r="G7" s="8"/>
      <c r="H7" s="8"/>
      <c r="I7" s="8"/>
      <c r="J7" s="8"/>
      <c r="K7" s="8"/>
      <c r="L7" s="8"/>
      <c r="M7" s="8"/>
      <c r="N7" s="8"/>
      <c r="O7" s="8"/>
      <c r="P7" s="8"/>
      <c r="Q7" s="8"/>
      <c r="R7" s="8"/>
      <c r="S7" s="249"/>
      <c r="T7" s="247"/>
      <c r="U7" s="247"/>
      <c r="V7" s="247"/>
      <c r="W7" s="247"/>
      <c r="X7" s="250"/>
      <c r="Y7" s="250"/>
      <c r="Z7" s="576"/>
      <c r="AA7" s="116"/>
      <c r="AB7" s="116"/>
      <c r="AC7" s="116"/>
      <c r="AD7" s="251"/>
      <c r="AE7" s="242"/>
      <c r="AF7" s="242"/>
      <c r="AG7" s="242"/>
    </row>
    <row r="8" spans="1:35" ht="6" customHeight="1">
      <c r="A8" s="242"/>
      <c r="B8" s="243"/>
      <c r="C8" s="308"/>
      <c r="D8" s="308"/>
      <c r="E8" s="308"/>
      <c r="F8" s="308"/>
      <c r="G8" s="308"/>
      <c r="H8" s="308"/>
      <c r="I8" s="308"/>
      <c r="J8" s="308"/>
      <c r="K8" s="308"/>
      <c r="L8" s="308"/>
      <c r="M8" s="308"/>
      <c r="N8" s="308"/>
      <c r="O8" s="308"/>
      <c r="P8" s="308"/>
      <c r="Q8" s="308"/>
      <c r="R8" s="308"/>
      <c r="S8" s="243"/>
      <c r="T8" s="242"/>
      <c r="U8" s="242"/>
      <c r="V8" s="242"/>
      <c r="W8" s="242"/>
      <c r="X8" s="245"/>
      <c r="Y8" s="245"/>
      <c r="Z8" s="245"/>
      <c r="AA8" s="252"/>
      <c r="AB8" s="252"/>
      <c r="AC8" s="252"/>
      <c r="AD8" s="245"/>
      <c r="AE8" s="242"/>
      <c r="AF8" s="242"/>
      <c r="AG8" s="242"/>
    </row>
    <row r="9" spans="1:35" ht="12" customHeight="1">
      <c r="A9" s="242"/>
      <c r="B9" s="243"/>
      <c r="C9" s="42" t="str">
        <f>Y9</f>
        <v>Standort</v>
      </c>
      <c r="D9" s="41"/>
      <c r="E9" s="41"/>
      <c r="F9" s="41"/>
      <c r="G9" s="41"/>
      <c r="H9" s="76" t="str">
        <f t="shared" ref="H9:H15" si="0">AA9</f>
        <v>Gemeinde</v>
      </c>
      <c r="I9" s="25"/>
      <c r="J9" s="25"/>
      <c r="K9" s="358" t="str">
        <f t="shared" ref="K9:K15" si="1">AC9</f>
        <v>Aachen (AGS: 5334002)</v>
      </c>
      <c r="L9" s="42"/>
      <c r="M9" s="42"/>
      <c r="N9" s="358"/>
      <c r="O9" s="42"/>
      <c r="P9" s="42"/>
      <c r="Q9" s="42"/>
      <c r="R9" s="42"/>
      <c r="S9" s="243"/>
      <c r="T9" s="242"/>
      <c r="U9" s="242"/>
      <c r="V9" s="242"/>
      <c r="W9" s="307"/>
      <c r="X9" s="245"/>
      <c r="Y9" s="254" t="s">
        <v>24</v>
      </c>
      <c r="Z9" s="254"/>
      <c r="AA9" s="254" t="s">
        <v>25</v>
      </c>
      <c r="AB9" s="254"/>
      <c r="AC9" s="255" t="s">
        <v>252</v>
      </c>
      <c r="AD9" s="245"/>
      <c r="AE9" s="242"/>
      <c r="AF9" s="242"/>
      <c r="AG9" s="242"/>
      <c r="AI9" s="276"/>
    </row>
    <row r="10" spans="1:35" ht="12" customHeight="1">
      <c r="A10" s="242"/>
      <c r="B10" s="256"/>
      <c r="C10" s="41"/>
      <c r="D10" s="41"/>
      <c r="E10" s="41"/>
      <c r="F10" s="41"/>
      <c r="G10" s="41"/>
      <c r="H10" s="12" t="str">
        <f t="shared" si="0"/>
        <v>Ortschaft</v>
      </c>
      <c r="I10" s="12"/>
      <c r="J10" s="12"/>
      <c r="K10" s="42" t="str">
        <f t="shared" si="1"/>
        <v>Aachen (PLZ: 52062) (FPRE: DE-05-000334)</v>
      </c>
      <c r="L10" s="42"/>
      <c r="M10" s="42"/>
      <c r="N10" s="84"/>
      <c r="O10" s="84"/>
      <c r="P10" s="84"/>
      <c r="Q10" s="84"/>
      <c r="R10" s="84"/>
      <c r="S10" s="243" t="s">
        <v>1</v>
      </c>
      <c r="T10" s="242"/>
      <c r="U10" s="242"/>
      <c r="V10" s="257"/>
      <c r="W10" s="307"/>
      <c r="X10" s="258"/>
      <c r="Y10" s="254"/>
      <c r="Z10" s="254"/>
      <c r="AA10" s="254" t="s">
        <v>28</v>
      </c>
      <c r="AB10" s="254"/>
      <c r="AC10" s="254" t="s">
        <v>253</v>
      </c>
      <c r="AD10" s="245" t="s">
        <v>1</v>
      </c>
      <c r="AE10" s="242"/>
      <c r="AF10" s="242"/>
      <c r="AG10" s="242"/>
      <c r="AI10" s="276"/>
    </row>
    <row r="11" spans="1:35" ht="9.9499999999999993" customHeight="1">
      <c r="A11" s="242"/>
      <c r="B11" s="256"/>
      <c r="C11" s="260"/>
      <c r="D11" s="260"/>
      <c r="E11" s="260"/>
      <c r="F11" s="260"/>
      <c r="G11" s="260"/>
      <c r="H11" s="260"/>
      <c r="I11" s="260"/>
      <c r="J11" s="260"/>
      <c r="K11" s="260"/>
      <c r="L11" s="260"/>
      <c r="M11" s="260"/>
      <c r="N11" s="260"/>
      <c r="O11" s="260"/>
      <c r="P11" s="260"/>
      <c r="Q11" s="260"/>
      <c r="R11" s="260"/>
      <c r="S11" s="243"/>
      <c r="T11" s="242"/>
      <c r="U11" s="242"/>
      <c r="V11" s="242"/>
      <c r="W11" s="242"/>
      <c r="X11" s="258"/>
      <c r="Y11" s="135"/>
      <c r="Z11" s="135"/>
      <c r="AA11" s="642"/>
      <c r="AB11" s="642"/>
      <c r="AC11" s="642"/>
      <c r="AD11" s="245"/>
      <c r="AE11" s="242"/>
      <c r="AF11" s="242"/>
      <c r="AG11" s="242"/>
    </row>
    <row r="12" spans="1:35" ht="12" customHeight="1">
      <c r="A12" s="242"/>
      <c r="B12" s="256"/>
      <c r="C12" s="41"/>
      <c r="D12" s="41"/>
      <c r="E12" s="41"/>
      <c r="F12" s="41"/>
      <c r="G12" s="41"/>
      <c r="H12" s="12" t="str">
        <f t="shared" si="0"/>
        <v>Gemeindetyp</v>
      </c>
      <c r="I12" s="12"/>
      <c r="J12" s="12"/>
      <c r="K12" s="358" t="str">
        <f t="shared" si="1"/>
        <v>Kleinere Großstadt</v>
      </c>
      <c r="L12" s="42"/>
      <c r="M12" s="42"/>
      <c r="N12" s="42"/>
      <c r="O12" s="42"/>
      <c r="P12" s="42"/>
      <c r="Q12" s="42"/>
      <c r="R12" s="42"/>
      <c r="S12" s="243" t="s">
        <v>1</v>
      </c>
      <c r="T12" s="242"/>
      <c r="U12" s="242"/>
      <c r="V12" s="242"/>
      <c r="W12" s="307"/>
      <c r="X12" s="258"/>
      <c r="Y12" s="254"/>
      <c r="Z12" s="254"/>
      <c r="AA12" s="254" t="s">
        <v>26</v>
      </c>
      <c r="AB12" s="259"/>
      <c r="AC12" s="255" t="s">
        <v>213</v>
      </c>
      <c r="AD12" s="245" t="s">
        <v>1</v>
      </c>
      <c r="AE12" s="242"/>
      <c r="AF12" s="242"/>
      <c r="AG12" s="242"/>
      <c r="AI12" s="276"/>
    </row>
    <row r="13" spans="1:35" ht="12" customHeight="1">
      <c r="A13" s="242"/>
      <c r="B13" s="256"/>
      <c r="C13" s="41"/>
      <c r="D13" s="41"/>
      <c r="E13" s="41"/>
      <c r="F13" s="41"/>
      <c r="G13" s="41"/>
      <c r="H13" s="358" t="str">
        <f t="shared" si="0"/>
        <v>Kreis</v>
      </c>
      <c r="I13" s="358"/>
      <c r="J13" s="358"/>
      <c r="K13" s="358" t="str">
        <f t="shared" si="1"/>
        <v>Städteregion Aachen</v>
      </c>
      <c r="L13" s="358"/>
      <c r="M13" s="358"/>
      <c r="N13" s="42"/>
      <c r="O13" s="42"/>
      <c r="P13" s="42"/>
      <c r="Q13" s="42"/>
      <c r="R13" s="42"/>
      <c r="S13" s="243" t="s">
        <v>1</v>
      </c>
      <c r="T13" s="242"/>
      <c r="U13" s="242"/>
      <c r="V13" s="242"/>
      <c r="W13" s="307"/>
      <c r="X13" s="258"/>
      <c r="Y13" s="254"/>
      <c r="Z13" s="254"/>
      <c r="AA13" s="254" t="s">
        <v>29</v>
      </c>
      <c r="AB13" s="254"/>
      <c r="AC13" s="254" t="s">
        <v>223</v>
      </c>
      <c r="AD13" s="245" t="s">
        <v>1</v>
      </c>
      <c r="AE13" s="242"/>
      <c r="AF13" s="242"/>
      <c r="AG13" s="242"/>
      <c r="AI13" s="276"/>
    </row>
    <row r="14" spans="1:35" ht="12" customHeight="1">
      <c r="A14" s="242"/>
      <c r="B14" s="256"/>
      <c r="C14" s="41"/>
      <c r="D14" s="41"/>
      <c r="E14" s="41"/>
      <c r="F14" s="41"/>
      <c r="G14" s="41"/>
      <c r="H14" s="12" t="str">
        <f t="shared" si="0"/>
        <v>Kreistyp</v>
      </c>
      <c r="I14" s="12"/>
      <c r="J14" s="12"/>
      <c r="K14" s="42" t="str">
        <f t="shared" si="1"/>
        <v>Kreis</v>
      </c>
      <c r="L14" s="42"/>
      <c r="M14" s="42"/>
      <c r="N14" s="42"/>
      <c r="O14" s="42"/>
      <c r="P14" s="42"/>
      <c r="Q14" s="42"/>
      <c r="R14" s="42"/>
      <c r="S14" s="243"/>
      <c r="T14" s="242"/>
      <c r="U14" s="242"/>
      <c r="V14" s="242"/>
      <c r="W14" s="307"/>
      <c r="X14" s="258"/>
      <c r="Y14" s="254"/>
      <c r="Z14" s="254"/>
      <c r="AA14" s="254" t="s">
        <v>27</v>
      </c>
      <c r="AB14" s="254"/>
      <c r="AC14" s="254" t="s">
        <v>29</v>
      </c>
      <c r="AD14" s="245"/>
      <c r="AE14" s="242"/>
      <c r="AF14" s="242"/>
      <c r="AG14" s="242"/>
      <c r="AI14" s="276"/>
    </row>
    <row r="15" spans="1:35" ht="12" customHeight="1">
      <c r="A15" s="242"/>
      <c r="B15" s="256"/>
      <c r="C15" s="41"/>
      <c r="D15" s="41"/>
      <c r="E15" s="41"/>
      <c r="F15" s="41"/>
      <c r="G15" s="41"/>
      <c r="H15" s="12" t="str">
        <f t="shared" si="0"/>
        <v>Bundesland</v>
      </c>
      <c r="I15" s="12"/>
      <c r="J15" s="12"/>
      <c r="K15" s="42" t="str">
        <f t="shared" si="1"/>
        <v>Nordrhein-Westfalen</v>
      </c>
      <c r="L15" s="42"/>
      <c r="M15" s="42"/>
      <c r="N15" s="42"/>
      <c r="O15" s="42"/>
      <c r="P15" s="42"/>
      <c r="Q15" s="42"/>
      <c r="R15" s="42"/>
      <c r="S15" s="243"/>
      <c r="T15" s="242"/>
      <c r="U15" s="242"/>
      <c r="V15" s="242"/>
      <c r="W15" s="307"/>
      <c r="X15" s="258"/>
      <c r="Y15" s="254"/>
      <c r="Z15" s="254"/>
      <c r="AA15" s="254" t="s">
        <v>30</v>
      </c>
      <c r="AB15" s="254"/>
      <c r="AC15" s="254" t="s">
        <v>212</v>
      </c>
      <c r="AD15" s="245"/>
      <c r="AE15" s="242"/>
      <c r="AF15" s="242"/>
      <c r="AG15" s="242"/>
      <c r="AI15" s="276"/>
    </row>
    <row r="16" spans="1:35" ht="12" customHeight="1">
      <c r="A16" s="242"/>
      <c r="B16" s="256"/>
      <c r="C16" s="41"/>
      <c r="D16" s="41"/>
      <c r="E16" s="41"/>
      <c r="F16" s="41"/>
      <c r="G16" s="41"/>
      <c r="H16" s="12"/>
      <c r="I16" s="12"/>
      <c r="J16" s="12"/>
      <c r="K16" s="42"/>
      <c r="L16" s="42"/>
      <c r="M16" s="42"/>
      <c r="N16" s="42"/>
      <c r="O16" s="42"/>
      <c r="P16" s="42"/>
      <c r="Q16" s="42"/>
      <c r="R16" s="42"/>
      <c r="S16" s="243"/>
      <c r="T16" s="242"/>
      <c r="U16" s="242"/>
      <c r="V16" s="242"/>
      <c r="W16" s="307"/>
      <c r="X16" s="258"/>
      <c r="Y16" s="254"/>
      <c r="Z16" s="254"/>
      <c r="AA16" s="254"/>
      <c r="AB16" s="254"/>
      <c r="AC16" s="254"/>
      <c r="AD16" s="245"/>
      <c r="AE16" s="242"/>
      <c r="AF16" s="242"/>
      <c r="AG16" s="242"/>
      <c r="AI16" s="276"/>
    </row>
    <row r="17" spans="1:35" ht="12" customHeight="1">
      <c r="A17" s="242"/>
      <c r="B17" s="256"/>
      <c r="C17" s="787"/>
      <c r="D17" s="787"/>
      <c r="E17" s="787"/>
      <c r="F17" s="787"/>
      <c r="G17" s="787"/>
      <c r="H17" s="42"/>
      <c r="I17" s="42"/>
      <c r="J17" s="42"/>
      <c r="K17" s="42"/>
      <c r="L17" s="42"/>
      <c r="M17" s="42"/>
      <c r="N17" s="42"/>
      <c r="O17" s="42"/>
      <c r="P17" s="42"/>
      <c r="Q17" s="42"/>
      <c r="R17" s="42"/>
      <c r="S17" s="243"/>
      <c r="T17" s="242"/>
      <c r="U17" s="242"/>
      <c r="V17" s="242"/>
      <c r="W17" s="307"/>
      <c r="X17" s="258"/>
      <c r="Y17" s="126"/>
      <c r="Z17" s="126"/>
      <c r="AA17" s="126"/>
      <c r="AB17" s="126"/>
      <c r="AC17" s="126"/>
      <c r="AD17" s="245"/>
      <c r="AE17" s="242"/>
      <c r="AF17" s="242"/>
      <c r="AG17" s="242"/>
      <c r="AI17" s="276"/>
    </row>
    <row r="18" spans="1:35" ht="12" customHeight="1">
      <c r="A18" s="242"/>
      <c r="B18" s="256"/>
      <c r="C18" s="41"/>
      <c r="D18" s="41"/>
      <c r="E18" s="41"/>
      <c r="F18" s="41"/>
      <c r="G18" s="41"/>
      <c r="H18" s="358"/>
      <c r="I18" s="358"/>
      <c r="J18" s="358"/>
      <c r="K18" s="42"/>
      <c r="L18" s="42"/>
      <c r="M18" s="42"/>
      <c r="N18" s="42"/>
      <c r="O18" s="42"/>
      <c r="P18" s="42"/>
      <c r="Q18" s="42"/>
      <c r="R18" s="42"/>
      <c r="S18" s="243"/>
      <c r="T18" s="242"/>
      <c r="U18" s="242"/>
      <c r="V18" s="242"/>
      <c r="W18" s="307"/>
      <c r="X18" s="258"/>
      <c r="Y18" s="126"/>
      <c r="Z18" s="126"/>
      <c r="AA18" s="126"/>
      <c r="AB18" s="126"/>
      <c r="AC18" s="126"/>
      <c r="AD18" s="245"/>
      <c r="AE18" s="242"/>
      <c r="AF18" s="242"/>
      <c r="AG18" s="242"/>
    </row>
    <row r="19" spans="1:35" ht="12" customHeight="1">
      <c r="A19" s="242"/>
      <c r="B19" s="256"/>
      <c r="C19" s="41"/>
      <c r="D19" s="41"/>
      <c r="E19" s="41"/>
      <c r="F19" s="41"/>
      <c r="G19" s="41"/>
      <c r="H19" s="11"/>
      <c r="I19" s="11"/>
      <c r="J19" s="11"/>
      <c r="K19" s="25"/>
      <c r="L19" s="42"/>
      <c r="M19" s="42"/>
      <c r="N19" s="25"/>
      <c r="O19" s="25"/>
      <c r="P19" s="25"/>
      <c r="Q19" s="25"/>
      <c r="R19" s="25"/>
      <c r="S19" s="243"/>
      <c r="T19" s="242"/>
      <c r="U19" s="242"/>
      <c r="V19" s="242"/>
      <c r="W19" s="307"/>
      <c r="X19" s="258"/>
      <c r="Y19" s="126"/>
      <c r="Z19" s="126"/>
      <c r="AA19" s="126"/>
      <c r="AB19" s="126"/>
      <c r="AC19" s="126"/>
      <c r="AD19" s="245"/>
      <c r="AE19" s="242"/>
      <c r="AF19" s="242"/>
      <c r="AG19" s="242"/>
    </row>
    <row r="20" spans="1:35" ht="4.5" customHeight="1">
      <c r="A20" s="242"/>
      <c r="B20" s="256"/>
      <c r="C20" s="41"/>
      <c r="D20" s="41"/>
      <c r="E20" s="41"/>
      <c r="F20" s="41"/>
      <c r="G20" s="41"/>
      <c r="H20" s="11"/>
      <c r="I20" s="11"/>
      <c r="J20" s="11"/>
      <c r="K20" s="25"/>
      <c r="L20" s="42"/>
      <c r="M20" s="42"/>
      <c r="N20" s="25"/>
      <c r="O20" s="25"/>
      <c r="P20" s="25"/>
      <c r="Q20" s="25"/>
      <c r="R20" s="25"/>
      <c r="S20" s="243"/>
      <c r="T20" s="242"/>
      <c r="U20" s="242"/>
      <c r="V20" s="242"/>
      <c r="W20" s="307"/>
      <c r="X20" s="258"/>
      <c r="Y20" s="126"/>
      <c r="Z20" s="126"/>
      <c r="AA20" s="126"/>
      <c r="AB20" s="126"/>
      <c r="AC20" s="126"/>
      <c r="AD20" s="245"/>
      <c r="AE20" s="242"/>
      <c r="AF20" s="242"/>
      <c r="AG20" s="242"/>
    </row>
    <row r="21" spans="1:35" ht="142.5" customHeight="1">
      <c r="A21" s="242"/>
      <c r="B21" s="256"/>
      <c r="C21" s="41"/>
      <c r="D21" s="41"/>
      <c r="E21" s="41"/>
      <c r="F21" s="41"/>
      <c r="G21" s="41"/>
      <c r="H21" s="327"/>
      <c r="I21" s="76"/>
      <c r="J21" s="76"/>
      <c r="K21" s="10"/>
      <c r="L21" s="10"/>
      <c r="M21" s="10"/>
      <c r="N21" s="10"/>
      <c r="O21" s="10"/>
      <c r="P21" s="10"/>
      <c r="Q21" s="10"/>
      <c r="R21" s="10"/>
      <c r="S21" s="243"/>
      <c r="T21" s="242"/>
      <c r="U21" s="242"/>
      <c r="V21" s="70"/>
      <c r="W21" s="307"/>
      <c r="X21" s="258"/>
      <c r="Y21" s="126"/>
      <c r="Z21" s="126"/>
      <c r="AA21" s="126"/>
      <c r="AB21" s="126"/>
      <c r="AC21" s="126"/>
      <c r="AD21" s="245"/>
      <c r="AE21" s="242"/>
      <c r="AF21" s="242"/>
      <c r="AG21" s="242"/>
    </row>
    <row r="22" spans="1:35" ht="89.1" customHeight="1">
      <c r="A22" s="242"/>
      <c r="B22" s="256"/>
      <c r="C22" s="260"/>
      <c r="D22" s="260"/>
      <c r="E22" s="260"/>
      <c r="F22" s="260"/>
      <c r="G22" s="260"/>
      <c r="H22" s="260"/>
      <c r="I22" s="260"/>
      <c r="J22" s="260"/>
      <c r="K22" s="260"/>
      <c r="L22" s="260"/>
      <c r="M22" s="260"/>
      <c r="N22" s="260"/>
      <c r="O22" s="260"/>
      <c r="P22" s="260"/>
      <c r="Q22" s="260"/>
      <c r="R22" s="260"/>
      <c r="S22" s="243"/>
      <c r="T22" s="242"/>
      <c r="U22" s="242"/>
      <c r="V22" s="242"/>
      <c r="W22" s="70"/>
      <c r="X22" s="258"/>
      <c r="Y22" s="126"/>
      <c r="Z22" s="126"/>
      <c r="AA22" s="126"/>
      <c r="AB22" s="126"/>
      <c r="AC22" s="126"/>
      <c r="AD22" s="245"/>
      <c r="AE22" s="242"/>
      <c r="AF22" s="242"/>
      <c r="AG22" s="242"/>
    </row>
    <row r="23" spans="1:35" ht="89.1" customHeight="1">
      <c r="A23" s="242"/>
      <c r="B23" s="256"/>
      <c r="C23" s="260"/>
      <c r="D23" s="260"/>
      <c r="E23" s="260"/>
      <c r="F23" s="260"/>
      <c r="G23" s="260"/>
      <c r="H23" s="260"/>
      <c r="I23" s="260"/>
      <c r="J23" s="260"/>
      <c r="K23" s="260"/>
      <c r="L23" s="260"/>
      <c r="M23" s="260"/>
      <c r="N23" s="260"/>
      <c r="O23" s="260"/>
      <c r="P23" s="260"/>
      <c r="Q23" s="260"/>
      <c r="R23" s="260"/>
      <c r="S23" s="243"/>
      <c r="T23" s="242"/>
      <c r="U23" s="242"/>
      <c r="V23" s="242"/>
      <c r="W23" s="242"/>
      <c r="X23" s="258"/>
      <c r="Y23" s="135"/>
      <c r="Z23" s="135"/>
      <c r="AA23" s="642"/>
      <c r="AB23" s="642"/>
      <c r="AC23" s="642"/>
      <c r="AD23" s="245"/>
      <c r="AE23" s="242"/>
      <c r="AF23" s="242"/>
      <c r="AG23" s="242"/>
    </row>
    <row r="24" spans="1:35" ht="18" customHeight="1">
      <c r="A24" s="242"/>
      <c r="B24" s="256"/>
      <c r="C24" s="260"/>
      <c r="D24" s="260"/>
      <c r="E24" s="260"/>
      <c r="F24" s="260"/>
      <c r="G24" s="260"/>
      <c r="H24" s="260"/>
      <c r="I24" s="260"/>
      <c r="J24" s="260"/>
      <c r="K24" s="260"/>
      <c r="L24" s="260"/>
      <c r="M24" s="260"/>
      <c r="N24" s="260"/>
      <c r="O24" s="260"/>
      <c r="P24" s="260"/>
      <c r="Q24" s="260"/>
      <c r="R24" s="260"/>
      <c r="S24" s="243"/>
      <c r="T24" s="242"/>
      <c r="U24" s="242"/>
      <c r="V24" s="242"/>
      <c r="W24" s="242"/>
      <c r="X24" s="258"/>
      <c r="Y24" s="135"/>
      <c r="Z24" s="135"/>
      <c r="AA24" s="642"/>
      <c r="AB24" s="642"/>
      <c r="AC24" s="642"/>
      <c r="AD24" s="245"/>
      <c r="AE24" s="242"/>
      <c r="AF24" s="242"/>
      <c r="AG24" s="242"/>
    </row>
    <row r="25" spans="1:35" ht="18" customHeight="1">
      <c r="A25" s="242"/>
      <c r="B25" s="256"/>
      <c r="C25" s="260"/>
      <c r="D25" s="260"/>
      <c r="E25" s="260"/>
      <c r="F25" s="260"/>
      <c r="G25" s="260"/>
      <c r="H25" s="260"/>
      <c r="I25" s="260"/>
      <c r="J25" s="260"/>
      <c r="K25" s="260"/>
      <c r="L25" s="260"/>
      <c r="M25" s="260"/>
      <c r="N25" s="260"/>
      <c r="O25" s="260"/>
      <c r="P25" s="260"/>
      <c r="Q25" s="260"/>
      <c r="R25" s="260"/>
      <c r="S25" s="243"/>
      <c r="T25" s="242"/>
      <c r="U25" s="242"/>
      <c r="V25" s="242"/>
      <c r="W25" s="242"/>
      <c r="X25" s="258"/>
      <c r="Y25" s="135"/>
      <c r="Z25" s="135"/>
      <c r="AA25" s="642"/>
      <c r="AB25" s="642"/>
      <c r="AC25" s="642"/>
      <c r="AD25" s="245"/>
      <c r="AE25" s="242"/>
      <c r="AF25" s="242"/>
      <c r="AG25" s="242"/>
    </row>
    <row r="26" spans="1:35" ht="18" customHeight="1">
      <c r="A26" s="242"/>
      <c r="B26" s="256"/>
      <c r="C26" s="260"/>
      <c r="D26" s="260"/>
      <c r="E26" s="260"/>
      <c r="F26" s="260"/>
      <c r="G26" s="260"/>
      <c r="H26" s="260"/>
      <c r="I26" s="260"/>
      <c r="J26" s="260"/>
      <c r="K26" s="260"/>
      <c r="L26" s="260"/>
      <c r="M26" s="260"/>
      <c r="N26" s="260"/>
      <c r="O26" s="260"/>
      <c r="P26" s="260"/>
      <c r="Q26" s="260"/>
      <c r="R26" s="260"/>
      <c r="S26" s="243"/>
      <c r="T26" s="242"/>
      <c r="U26" s="242"/>
      <c r="V26" s="242"/>
      <c r="W26" s="242"/>
      <c r="X26" s="258"/>
      <c r="Y26" s="135"/>
      <c r="Z26" s="135"/>
      <c r="AA26" s="642"/>
      <c r="AB26" s="642"/>
      <c r="AC26" s="642"/>
      <c r="AD26" s="245"/>
      <c r="AE26" s="242"/>
      <c r="AF26" s="242"/>
      <c r="AG26" s="242"/>
    </row>
    <row r="27" spans="1:35" ht="18" customHeight="1">
      <c r="A27" s="242"/>
      <c r="B27" s="256"/>
      <c r="C27" s="260"/>
      <c r="D27" s="260"/>
      <c r="E27" s="260"/>
      <c r="F27" s="260"/>
      <c r="G27" s="260"/>
      <c r="H27" s="260"/>
      <c r="I27" s="260"/>
      <c r="J27" s="260"/>
      <c r="K27" s="260"/>
      <c r="L27" s="260"/>
      <c r="M27" s="260"/>
      <c r="N27" s="260"/>
      <c r="O27" s="260"/>
      <c r="P27" s="260"/>
      <c r="Q27" s="260"/>
      <c r="R27" s="260"/>
      <c r="S27" s="243"/>
      <c r="T27" s="242"/>
      <c r="U27" s="242"/>
      <c r="V27" s="242"/>
      <c r="W27" s="242"/>
      <c r="X27" s="258"/>
      <c r="Y27" s="135"/>
      <c r="Z27" s="258"/>
      <c r="AA27" s="135"/>
      <c r="AB27" s="642"/>
      <c r="AC27" s="642"/>
      <c r="AD27" s="245"/>
      <c r="AE27" s="242"/>
      <c r="AF27" s="242"/>
      <c r="AG27" s="242"/>
    </row>
    <row r="28" spans="1:35" ht="45" customHeight="1">
      <c r="A28" s="242"/>
      <c r="B28" s="256"/>
      <c r="C28" s="260"/>
      <c r="D28" s="260"/>
      <c r="E28" s="260"/>
      <c r="F28" s="260"/>
      <c r="G28" s="260"/>
      <c r="H28" s="260"/>
      <c r="I28" s="260"/>
      <c r="J28" s="260"/>
      <c r="K28" s="260"/>
      <c r="L28" s="260"/>
      <c r="M28" s="260"/>
      <c r="N28" s="260"/>
      <c r="O28" s="260"/>
      <c r="P28" s="260"/>
      <c r="Q28" s="260"/>
      <c r="R28" s="260"/>
      <c r="S28" s="243"/>
      <c r="T28" s="242"/>
      <c r="U28" s="242"/>
      <c r="V28" s="70"/>
      <c r="W28" s="242"/>
      <c r="X28" s="258"/>
      <c r="Y28" s="258"/>
      <c r="Z28" s="258"/>
      <c r="AA28" s="261"/>
      <c r="AB28" s="261"/>
      <c r="AC28" s="261"/>
      <c r="AD28" s="245"/>
      <c r="AE28" s="242"/>
      <c r="AF28" s="242"/>
      <c r="AG28" s="242"/>
    </row>
    <row r="29" spans="1:35" ht="18" customHeight="1">
      <c r="A29" s="242"/>
      <c r="B29" s="41"/>
      <c r="C29" s="260"/>
      <c r="D29" s="260"/>
      <c r="E29" s="260"/>
      <c r="F29" s="260"/>
      <c r="G29" s="260"/>
      <c r="H29" s="260"/>
      <c r="I29" s="260"/>
      <c r="J29" s="260"/>
      <c r="K29" s="260"/>
      <c r="L29" s="260"/>
      <c r="M29" s="260"/>
      <c r="N29" s="260"/>
      <c r="O29" s="260"/>
      <c r="P29" s="260"/>
      <c r="Q29" s="260"/>
      <c r="R29" s="260"/>
      <c r="S29" s="243"/>
      <c r="T29" s="242"/>
      <c r="U29" s="242"/>
      <c r="V29" s="242"/>
      <c r="W29" s="242"/>
      <c r="X29" s="258"/>
      <c r="Y29" s="258"/>
      <c r="Z29" s="258"/>
      <c r="AA29" s="261"/>
      <c r="AB29" s="261"/>
      <c r="AC29" s="261"/>
      <c r="AD29" s="245"/>
      <c r="AE29" s="242"/>
      <c r="AF29" s="242"/>
      <c r="AG29" s="242"/>
    </row>
    <row r="30" spans="1:35" ht="120.75" customHeight="1">
      <c r="A30" s="242"/>
      <c r="B30" s="256"/>
      <c r="C30" s="260"/>
      <c r="D30" s="260"/>
      <c r="E30" s="260"/>
      <c r="F30" s="260"/>
      <c r="G30" s="260"/>
      <c r="H30" s="260"/>
      <c r="I30" s="260"/>
      <c r="J30" s="260"/>
      <c r="K30" s="260"/>
      <c r="L30" s="260"/>
      <c r="M30" s="260"/>
      <c r="N30" s="260"/>
      <c r="O30" s="260"/>
      <c r="P30" s="260"/>
      <c r="Q30" s="260"/>
      <c r="R30" s="685"/>
      <c r="S30" s="243"/>
      <c r="T30" s="242"/>
      <c r="U30" s="242"/>
      <c r="V30" s="242"/>
      <c r="W30" s="242"/>
      <c r="X30" s="258"/>
      <c r="Y30" s="258"/>
      <c r="Z30" s="258"/>
      <c r="AA30" s="258"/>
      <c r="AB30" s="580"/>
      <c r="AC30" s="577"/>
      <c r="AD30" s="245"/>
      <c r="AE30" s="242"/>
      <c r="AF30" s="242"/>
      <c r="AG30" s="242"/>
    </row>
    <row r="31" spans="1:35" ht="6" customHeight="1">
      <c r="A31" s="242"/>
      <c r="B31" s="256"/>
      <c r="C31" s="309"/>
      <c r="D31" s="309"/>
      <c r="E31" s="309"/>
      <c r="F31" s="309"/>
      <c r="G31" s="309"/>
      <c r="H31" s="309"/>
      <c r="I31" s="309"/>
      <c r="J31" s="309"/>
      <c r="K31" s="309"/>
      <c r="L31" s="309"/>
      <c r="M31" s="309"/>
      <c r="N31" s="309"/>
      <c r="O31" s="309"/>
      <c r="P31" s="310"/>
      <c r="Q31" s="310"/>
      <c r="R31" s="310"/>
      <c r="S31" s="243"/>
      <c r="T31" s="242"/>
      <c r="U31" s="262"/>
      <c r="V31" s="242"/>
      <c r="W31" s="242"/>
      <c r="X31" s="258"/>
      <c r="Y31" s="258"/>
      <c r="Z31" s="258"/>
      <c r="AA31" s="13"/>
      <c r="AB31" s="13"/>
      <c r="AC31" s="13"/>
      <c r="AD31" s="245"/>
      <c r="AE31" s="242"/>
      <c r="AF31" s="242"/>
      <c r="AG31" s="242"/>
    </row>
    <row r="32" spans="1:35" s="570" customFormat="1" ht="12.95" customHeight="1">
      <c r="A32" s="562"/>
      <c r="B32" s="563"/>
      <c r="C32" s="514" t="str">
        <f>Y32</f>
        <v>Themen</v>
      </c>
      <c r="D32" s="514"/>
      <c r="E32" s="514"/>
      <c r="F32" s="514"/>
      <c r="G32" s="515" t="str">
        <f t="shared" ref="G32:H35" si="2">Z32</f>
        <v>1</v>
      </c>
      <c r="H32" s="514" t="str">
        <f t="shared" si="2"/>
        <v>Bevölkerung</v>
      </c>
      <c r="I32" s="514"/>
      <c r="J32" s="514"/>
      <c r="K32" s="514"/>
      <c r="L32" s="514"/>
      <c r="M32" s="515"/>
      <c r="N32" s="514"/>
      <c r="O32" s="514"/>
      <c r="P32" s="514"/>
      <c r="Q32" s="514"/>
      <c r="R32" s="514"/>
      <c r="S32" s="564"/>
      <c r="T32" s="562"/>
      <c r="U32" s="565"/>
      <c r="V32" s="562"/>
      <c r="W32" s="562"/>
      <c r="X32" s="566"/>
      <c r="Y32" s="567" t="s">
        <v>31</v>
      </c>
      <c r="Z32" s="567" t="s">
        <v>254</v>
      </c>
      <c r="AA32" s="568" t="s">
        <v>41</v>
      </c>
      <c r="AB32" s="580"/>
      <c r="AC32" s="577"/>
      <c r="AD32" s="569"/>
      <c r="AE32" s="562"/>
      <c r="AF32" s="562"/>
      <c r="AG32" s="562"/>
    </row>
    <row r="33" spans="1:40" s="570" customFormat="1" ht="12.95" customHeight="1">
      <c r="A33" s="562"/>
      <c r="B33" s="563"/>
      <c r="C33" s="514"/>
      <c r="D33" s="514"/>
      <c r="E33" s="514"/>
      <c r="F33" s="514"/>
      <c r="G33" s="515" t="str">
        <f t="shared" si="2"/>
        <v>2</v>
      </c>
      <c r="H33" s="514" t="str">
        <f t="shared" si="2"/>
        <v>Nachfragersegmente</v>
      </c>
      <c r="I33" s="514"/>
      <c r="J33" s="514"/>
      <c r="K33" s="514"/>
      <c r="L33" s="514"/>
      <c r="M33" s="515"/>
      <c r="N33" s="514"/>
      <c r="O33" s="514"/>
      <c r="P33" s="514"/>
      <c r="Q33" s="514"/>
      <c r="R33" s="514"/>
      <c r="S33" s="564"/>
      <c r="T33" s="562"/>
      <c r="U33" s="565"/>
      <c r="V33" s="562"/>
      <c r="W33" s="562"/>
      <c r="X33" s="566"/>
      <c r="Y33" s="567"/>
      <c r="Z33" s="567" t="s">
        <v>255</v>
      </c>
      <c r="AA33" s="568" t="s">
        <v>61</v>
      </c>
      <c r="AB33" s="580"/>
      <c r="AC33" s="577"/>
      <c r="AD33" s="569"/>
      <c r="AE33" s="562"/>
      <c r="AF33" s="562"/>
      <c r="AG33" s="562"/>
    </row>
    <row r="34" spans="1:40" s="570" customFormat="1" ht="12.75" customHeight="1">
      <c r="A34" s="562"/>
      <c r="B34" s="563"/>
      <c r="C34" s="514"/>
      <c r="D34" s="514"/>
      <c r="E34" s="514"/>
      <c r="F34" s="514"/>
      <c r="G34" s="515" t="str">
        <f t="shared" si="2"/>
        <v>3</v>
      </c>
      <c r="H34" s="514" t="str">
        <f t="shared" si="2"/>
        <v>Einkommen, Kaufkraft und Steuern</v>
      </c>
      <c r="I34" s="514"/>
      <c r="J34" s="514"/>
      <c r="K34" s="514"/>
      <c r="L34" s="514"/>
      <c r="M34" s="515"/>
      <c r="N34" s="514"/>
      <c r="O34" s="514"/>
      <c r="P34" s="514"/>
      <c r="Q34" s="514"/>
      <c r="R34" s="514"/>
      <c r="S34" s="564"/>
      <c r="T34" s="562"/>
      <c r="U34" s="565"/>
      <c r="V34" s="562"/>
      <c r="W34" s="562"/>
      <c r="X34" s="566"/>
      <c r="Y34" s="567"/>
      <c r="Z34" s="567" t="s">
        <v>256</v>
      </c>
      <c r="AA34" s="568" t="s">
        <v>84</v>
      </c>
      <c r="AB34" s="580"/>
      <c r="AC34" s="577"/>
      <c r="AD34" s="569"/>
      <c r="AE34" s="562"/>
      <c r="AF34" s="562"/>
      <c r="AG34" s="562"/>
    </row>
    <row r="35" spans="1:40" s="570" customFormat="1" ht="12.95" customHeight="1">
      <c r="A35" s="562"/>
      <c r="B35" s="563"/>
      <c r="C35" s="514"/>
      <c r="D35" s="514"/>
      <c r="E35" s="514"/>
      <c r="F35" s="514"/>
      <c r="G35" s="515" t="str">
        <f t="shared" si="2"/>
        <v>4</v>
      </c>
      <c r="H35" s="514" t="str">
        <f t="shared" si="2"/>
        <v>Lebensphasen</v>
      </c>
      <c r="I35" s="514"/>
      <c r="J35" s="514"/>
      <c r="K35" s="514"/>
      <c r="L35" s="514"/>
      <c r="M35" s="800"/>
      <c r="N35" s="1"/>
      <c r="O35" s="1"/>
      <c r="P35" s="1"/>
      <c r="Q35" s="1"/>
      <c r="R35" s="1"/>
      <c r="S35" s="564"/>
      <c r="T35" s="562"/>
      <c r="U35" s="565"/>
      <c r="V35" s="562"/>
      <c r="W35" s="562"/>
      <c r="X35" s="566"/>
      <c r="Y35" s="567"/>
      <c r="Z35" s="567" t="s">
        <v>257</v>
      </c>
      <c r="AA35" s="568" t="s">
        <v>62</v>
      </c>
      <c r="AB35" s="580"/>
      <c r="AC35" s="577"/>
      <c r="AD35" s="569"/>
      <c r="AE35" s="562"/>
      <c r="AF35" s="562"/>
      <c r="AG35" s="562"/>
    </row>
    <row r="36" spans="1:40" s="570" customFormat="1" ht="12.95" customHeight="1">
      <c r="A36" s="562"/>
      <c r="B36" s="563"/>
      <c r="C36" s="514"/>
      <c r="D36" s="514"/>
      <c r="E36" s="514"/>
      <c r="F36" s="514"/>
      <c r="G36" s="515" t="str">
        <f t="shared" ref="G36:H40" si="3">Z36</f>
        <v>5</v>
      </c>
      <c r="H36" s="514" t="str">
        <f t="shared" si="3"/>
        <v>Umzugsverhalten</v>
      </c>
      <c r="I36" s="514"/>
      <c r="J36" s="514"/>
      <c r="K36" s="514"/>
      <c r="L36" s="514"/>
      <c r="M36" s="800"/>
      <c r="N36" s="1"/>
      <c r="O36" s="1"/>
      <c r="P36" s="1"/>
      <c r="Q36" s="1"/>
      <c r="R36" s="1"/>
      <c r="S36" s="564"/>
      <c r="T36" s="562"/>
      <c r="U36" s="565"/>
      <c r="V36" s="562"/>
      <c r="W36" s="562"/>
      <c r="X36" s="566"/>
      <c r="Y36" s="567"/>
      <c r="Z36" s="567" t="s">
        <v>258</v>
      </c>
      <c r="AA36" s="568" t="s">
        <v>147</v>
      </c>
      <c r="AB36" s="580"/>
      <c r="AC36" s="577"/>
      <c r="AD36" s="569"/>
      <c r="AE36" s="562"/>
      <c r="AF36" s="562"/>
      <c r="AG36" s="562"/>
    </row>
    <row r="37" spans="1:40" s="570" customFormat="1" ht="12.95" customHeight="1">
      <c r="A37" s="562"/>
      <c r="B37" s="563"/>
      <c r="C37" s="514"/>
      <c r="D37" s="514"/>
      <c r="E37" s="514"/>
      <c r="F37" s="514"/>
      <c r="G37" s="515" t="str">
        <f t="shared" si="3"/>
        <v>6</v>
      </c>
      <c r="H37" s="514" t="str">
        <f t="shared" si="3"/>
        <v>Wohnungsmarkt und Immobilien</v>
      </c>
      <c r="I37" s="514"/>
      <c r="J37" s="514"/>
      <c r="K37" s="514"/>
      <c r="L37" s="514"/>
      <c r="M37" s="515"/>
      <c r="N37" s="799"/>
      <c r="O37" s="799"/>
      <c r="P37" s="799"/>
      <c r="Q37" s="799"/>
      <c r="R37" s="799"/>
      <c r="S37" s="564"/>
      <c r="T37" s="562"/>
      <c r="U37" s="565"/>
      <c r="V37" s="565"/>
      <c r="W37" s="565"/>
      <c r="X37" s="566"/>
      <c r="Y37" s="567"/>
      <c r="Z37" s="567" t="s">
        <v>259</v>
      </c>
      <c r="AA37" s="568" t="s">
        <v>146</v>
      </c>
      <c r="AB37" s="580"/>
      <c r="AC37" s="577"/>
      <c r="AD37" s="569"/>
      <c r="AE37" s="562"/>
      <c r="AF37" s="562"/>
      <c r="AG37" s="562"/>
    </row>
    <row r="38" spans="1:40" s="570" customFormat="1" ht="12.95" customHeight="1">
      <c r="A38" s="562"/>
      <c r="B38" s="563"/>
      <c r="C38" s="514"/>
      <c r="D38" s="514"/>
      <c r="E38" s="514"/>
      <c r="F38" s="514"/>
      <c r="G38" s="515" t="str">
        <f t="shared" si="3"/>
        <v>7</v>
      </c>
      <c r="H38" s="514" t="str">
        <f t="shared" si="3"/>
        <v xml:space="preserve">Marktwerte, Marktmieten, Preisniveaus </v>
      </c>
      <c r="I38" s="514"/>
      <c r="J38" s="514"/>
      <c r="K38" s="571"/>
      <c r="L38" s="514"/>
      <c r="M38" s="515"/>
      <c r="N38" s="799"/>
      <c r="O38" s="799"/>
      <c r="P38" s="799"/>
      <c r="Q38" s="799"/>
      <c r="R38" s="799"/>
      <c r="S38" s="564"/>
      <c r="T38" s="562"/>
      <c r="U38" s="565"/>
      <c r="V38" s="565"/>
      <c r="W38" s="565"/>
      <c r="X38" s="566"/>
      <c r="Y38" s="567"/>
      <c r="Z38" s="567" t="s">
        <v>260</v>
      </c>
      <c r="AA38" s="568" t="s">
        <v>261</v>
      </c>
      <c r="AB38" s="580"/>
      <c r="AC38" s="577"/>
      <c r="AD38" s="569"/>
      <c r="AE38" s="562"/>
      <c r="AF38" s="562"/>
      <c r="AG38" s="562"/>
    </row>
    <row r="39" spans="1:40" s="570" customFormat="1" ht="12.95" customHeight="1">
      <c r="A39" s="562"/>
      <c r="B39" s="563"/>
      <c r="C39" s="514"/>
      <c r="D39" s="514"/>
      <c r="E39" s="514"/>
      <c r="F39" s="514"/>
      <c r="G39" s="515" t="str">
        <f t="shared" si="3"/>
        <v>8</v>
      </c>
      <c r="H39" s="514" t="str">
        <f t="shared" si="3"/>
        <v>Lage (Erreichbarkeit und Infrastruktur)</v>
      </c>
      <c r="I39" s="514"/>
      <c r="J39" s="514"/>
      <c r="K39" s="514"/>
      <c r="L39" s="514"/>
      <c r="M39" s="514" t="str">
        <f>IF(ISBLANK(AB39),"",AB39)</f>
        <v/>
      </c>
      <c r="N39" s="514"/>
      <c r="O39" s="514"/>
      <c r="P39" s="514"/>
      <c r="Q39" s="514"/>
      <c r="R39" s="514"/>
      <c r="S39" s="564"/>
      <c r="T39" s="562"/>
      <c r="U39" s="565"/>
      <c r="V39" s="565"/>
      <c r="W39" s="565"/>
      <c r="X39" s="566"/>
      <c r="Y39" s="567"/>
      <c r="Z39" s="567" t="s">
        <v>262</v>
      </c>
      <c r="AA39" s="568" t="s">
        <v>140</v>
      </c>
      <c r="AB39" s="580"/>
      <c r="AC39" s="577"/>
      <c r="AD39" s="569"/>
      <c r="AE39" s="562"/>
      <c r="AF39" s="562"/>
      <c r="AG39" s="562"/>
    </row>
    <row r="40" spans="1:40" ht="12.6" customHeight="1">
      <c r="A40" s="242"/>
      <c r="B40" s="256"/>
      <c r="C40" s="42"/>
      <c r="D40" s="42"/>
      <c r="E40" s="42"/>
      <c r="F40" s="42"/>
      <c r="G40" s="420" t="str">
        <f t="shared" si="3"/>
        <v>9</v>
      </c>
      <c r="H40" s="42" t="str">
        <f t="shared" si="3"/>
        <v>Perspektiven 2030</v>
      </c>
      <c r="I40" s="42"/>
      <c r="J40" s="42"/>
      <c r="K40" s="42"/>
      <c r="L40" s="42"/>
      <c r="M40" s="42" t="str">
        <f>IF(ISBLANK(AB40),"",AB40)</f>
        <v/>
      </c>
      <c r="N40" s="42"/>
      <c r="O40" s="42"/>
      <c r="P40" s="42"/>
      <c r="Q40" s="42"/>
      <c r="R40" s="42"/>
      <c r="S40" s="243"/>
      <c r="T40" s="242"/>
      <c r="U40" s="262"/>
      <c r="V40" s="562"/>
      <c r="W40" s="562"/>
      <c r="X40" s="258"/>
      <c r="Y40" s="567"/>
      <c r="Z40" s="567" t="s">
        <v>263</v>
      </c>
      <c r="AA40" s="568" t="s">
        <v>157</v>
      </c>
      <c r="AB40" s="580"/>
      <c r="AC40" s="577"/>
      <c r="AD40" s="245"/>
      <c r="AE40" s="562"/>
      <c r="AF40" s="562"/>
      <c r="AG40" s="562"/>
      <c r="AH40" s="570"/>
      <c r="AI40" s="570"/>
      <c r="AJ40" s="570"/>
      <c r="AK40" s="570"/>
      <c r="AL40" s="570"/>
      <c r="AM40" s="570"/>
      <c r="AN40" s="570"/>
    </row>
    <row r="41" spans="1:40" ht="12.6" customHeight="1">
      <c r="A41" s="242"/>
      <c r="B41" s="256"/>
      <c r="C41" s="42"/>
      <c r="D41" s="42"/>
      <c r="E41" s="42"/>
      <c r="F41" s="42"/>
      <c r="G41" s="420"/>
      <c r="H41" s="42"/>
      <c r="I41" s="42"/>
      <c r="J41" s="42"/>
      <c r="K41" s="42"/>
      <c r="L41" s="42"/>
      <c r="M41" s="42"/>
      <c r="N41" s="42"/>
      <c r="O41" s="42"/>
      <c r="P41" s="686"/>
      <c r="Q41" s="686"/>
      <c r="R41" s="686"/>
      <c r="S41" s="243"/>
      <c r="T41" s="242"/>
      <c r="U41" s="262"/>
      <c r="V41" s="562"/>
      <c r="W41" s="562"/>
      <c r="X41" s="258"/>
      <c r="Y41" s="258"/>
      <c r="Z41" s="258"/>
      <c r="AA41" s="261"/>
      <c r="AB41" s="261"/>
      <c r="AC41" s="245"/>
      <c r="AD41" s="245"/>
      <c r="AE41" s="562"/>
      <c r="AF41" s="562"/>
      <c r="AG41" s="562"/>
      <c r="AH41" s="570"/>
      <c r="AI41" s="570"/>
      <c r="AJ41" s="570"/>
      <c r="AK41" s="570"/>
      <c r="AL41" s="570"/>
      <c r="AM41" s="570"/>
      <c r="AN41" s="570"/>
    </row>
    <row r="42" spans="1:40" s="40" customFormat="1" ht="4.5" customHeight="1">
      <c r="A42" s="15"/>
      <c r="B42" s="26"/>
      <c r="C42" s="801"/>
      <c r="D42" s="801"/>
      <c r="E42" s="801"/>
      <c r="F42" s="319"/>
      <c r="G42" s="504"/>
      <c r="H42" s="504"/>
      <c r="I42" s="504"/>
      <c r="J42" s="504"/>
      <c r="K42" s="504"/>
      <c r="L42" s="504"/>
      <c r="M42" s="504"/>
      <c r="N42" s="504"/>
      <c r="O42" s="504"/>
      <c r="P42" s="503"/>
      <c r="Q42" s="16"/>
      <c r="R42" s="42"/>
      <c r="S42" s="243"/>
      <c r="T42" s="15"/>
      <c r="U42" s="15"/>
      <c r="V42" s="562"/>
      <c r="W42" s="562"/>
      <c r="X42" s="588"/>
      <c r="Y42" s="588"/>
      <c r="Z42" s="588"/>
      <c r="AA42" s="588"/>
      <c r="AB42" s="588"/>
      <c r="AC42" s="588"/>
      <c r="AD42" s="588"/>
      <c r="AE42" s="562"/>
      <c r="AF42" s="562"/>
      <c r="AG42" s="562"/>
      <c r="AH42" s="570"/>
      <c r="AI42" s="570"/>
      <c r="AJ42" s="570"/>
      <c r="AK42" s="570"/>
      <c r="AL42" s="570"/>
      <c r="AM42" s="570"/>
      <c r="AN42" s="570"/>
    </row>
    <row r="43" spans="1:40" ht="9.9499999999999993" customHeight="1">
      <c r="A43" s="242"/>
      <c r="B43" s="256"/>
      <c r="C43" s="3" t="s">
        <v>2</v>
      </c>
      <c r="D43" s="3"/>
      <c r="E43" s="3"/>
      <c r="F43" s="303"/>
      <c r="G43" s="692" t="str">
        <f>AA43</f>
        <v>Gemeindecheck Wohnen: Stadt Aachen</v>
      </c>
      <c r="I43" s="305"/>
      <c r="J43" s="305"/>
      <c r="K43" s="305"/>
      <c r="L43" s="305"/>
      <c r="M43" s="305"/>
      <c r="N43" s="305"/>
      <c r="O43" s="302"/>
      <c r="P43" s="302"/>
      <c r="Q43" s="2" t="str">
        <f>AC3</f>
        <v>4. Quartal 2020</v>
      </c>
      <c r="R43" s="2"/>
      <c r="S43" s="243"/>
      <c r="T43" s="242"/>
      <c r="U43" s="242"/>
      <c r="V43" s="562"/>
      <c r="W43" s="562"/>
      <c r="X43" s="258"/>
      <c r="Y43" s="370" t="s">
        <v>2</v>
      </c>
      <c r="Z43" s="370"/>
      <c r="AA43" s="579" t="s">
        <v>264</v>
      </c>
      <c r="AB43" s="416"/>
      <c r="AC43" s="583" t="s">
        <v>250</v>
      </c>
      <c r="AD43" s="245"/>
      <c r="AE43" s="562"/>
      <c r="AF43" s="562"/>
      <c r="AG43" s="562"/>
      <c r="AH43" s="570"/>
      <c r="AI43" s="570"/>
      <c r="AJ43" s="570"/>
      <c r="AK43" s="570"/>
      <c r="AL43" s="570"/>
      <c r="AM43" s="570"/>
      <c r="AN43" s="570"/>
    </row>
    <row r="44" spans="1:40" ht="9.9499999999999993" customHeight="1">
      <c r="A44" s="242"/>
      <c r="B44" s="256"/>
      <c r="C44" s="692" t="s">
        <v>3</v>
      </c>
      <c r="D44" s="328"/>
      <c r="E44" s="328"/>
      <c r="F44" s="328"/>
      <c r="G44" s="328"/>
      <c r="H44" s="328"/>
      <c r="I44" s="328"/>
      <c r="J44" s="328"/>
      <c r="K44" s="328"/>
      <c r="L44" s="328"/>
      <c r="M44" s="328"/>
      <c r="N44" s="328"/>
      <c r="O44" s="328"/>
      <c r="P44" s="328"/>
      <c r="Q44" s="328"/>
      <c r="R44" s="328"/>
      <c r="S44" s="243"/>
      <c r="T44" s="242"/>
      <c r="U44" s="242"/>
      <c r="V44" s="562"/>
      <c r="W44" s="562"/>
      <c r="X44" s="258"/>
      <c r="Y44" s="370" t="s">
        <v>3</v>
      </c>
      <c r="Z44" s="370"/>
      <c r="AA44" s="579"/>
      <c r="AB44" s="416"/>
      <c r="AC44" s="416"/>
      <c r="AD44" s="245"/>
      <c r="AE44" s="562"/>
      <c r="AF44" s="562"/>
      <c r="AG44" s="562"/>
      <c r="AH44" s="570"/>
      <c r="AI44" s="570"/>
      <c r="AJ44" s="570"/>
      <c r="AK44" s="570"/>
      <c r="AL44" s="570"/>
      <c r="AM44" s="570"/>
      <c r="AN44" s="570"/>
    </row>
    <row r="45" spans="1:40" ht="8.1" customHeight="1">
      <c r="A45" s="242"/>
      <c r="B45" s="243"/>
      <c r="S45" s="243"/>
      <c r="T45" s="242"/>
      <c r="U45" s="242"/>
      <c r="V45" s="242"/>
      <c r="W45" s="242"/>
      <c r="X45" s="245"/>
      <c r="Y45" s="245"/>
      <c r="Z45" s="245"/>
      <c r="AA45" s="252"/>
      <c r="AB45" s="252"/>
      <c r="AC45" s="252"/>
      <c r="AD45" s="245"/>
      <c r="AE45" s="562"/>
      <c r="AF45" s="562"/>
      <c r="AG45" s="562"/>
      <c r="AH45" s="570"/>
      <c r="AI45" s="570"/>
      <c r="AJ45" s="570"/>
      <c r="AK45" s="570"/>
      <c r="AL45" s="570"/>
      <c r="AM45" s="570"/>
      <c r="AN45" s="570"/>
    </row>
    <row r="46" spans="1:40">
      <c r="A46" s="242"/>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562"/>
      <c r="AF46" s="562"/>
      <c r="AG46" s="562"/>
      <c r="AH46" s="570"/>
      <c r="AI46" s="570"/>
      <c r="AJ46" s="570"/>
      <c r="AK46" s="570"/>
      <c r="AL46" s="570"/>
      <c r="AM46" s="570"/>
      <c r="AN46" s="570"/>
    </row>
    <row r="47" spans="1:40">
      <c r="A47" s="242"/>
      <c r="B47" s="242"/>
      <c r="C47" s="242"/>
      <c r="D47" s="242"/>
      <c r="E47" s="242"/>
      <c r="F47" s="242"/>
      <c r="G47" s="242"/>
      <c r="H47" s="242"/>
      <c r="I47" s="242"/>
      <c r="J47" s="242"/>
      <c r="K47" s="242"/>
      <c r="L47" s="242"/>
      <c r="M47" s="242"/>
      <c r="N47" s="242"/>
      <c r="O47" s="242"/>
      <c r="P47" s="242"/>
      <c r="Q47" s="242"/>
      <c r="R47" s="242"/>
      <c r="S47" s="242"/>
      <c r="T47" s="242"/>
      <c r="U47" s="242"/>
      <c r="V47" s="242"/>
      <c r="W47" s="242"/>
      <c r="X47" s="582" t="s">
        <v>0</v>
      </c>
      <c r="Y47" s="242"/>
      <c r="Z47" s="242"/>
      <c r="AA47" s="242"/>
      <c r="AB47" s="242"/>
      <c r="AC47" s="242"/>
      <c r="AD47" s="242"/>
      <c r="AE47" s="242"/>
      <c r="AF47" s="242"/>
      <c r="AG47" s="242"/>
      <c r="AH47" s="570"/>
      <c r="AI47" s="570"/>
      <c r="AJ47" s="570"/>
      <c r="AK47" s="570"/>
      <c r="AL47" s="570"/>
      <c r="AM47" s="570"/>
      <c r="AN47" s="570"/>
    </row>
    <row r="48" spans="1:40">
      <c r="A48" s="242"/>
      <c r="B48" s="242"/>
      <c r="C48" s="242"/>
      <c r="D48" s="242"/>
      <c r="E48" s="242"/>
      <c r="F48" s="242"/>
      <c r="G48" s="242"/>
      <c r="H48" s="242"/>
      <c r="I48" s="242"/>
      <c r="J48" s="242"/>
      <c r="K48" s="242"/>
      <c r="L48" s="242"/>
      <c r="M48" s="242"/>
      <c r="N48" s="242"/>
      <c r="O48" s="242"/>
      <c r="P48" s="242"/>
      <c r="Q48" s="242"/>
      <c r="R48" s="242"/>
      <c r="S48" s="242"/>
      <c r="T48" s="242"/>
      <c r="U48" s="242"/>
      <c r="V48" s="242"/>
      <c r="W48" s="242"/>
      <c r="X48" s="581"/>
      <c r="Y48" s="581"/>
      <c r="Z48" s="242"/>
      <c r="AA48" s="242"/>
      <c r="AB48" s="242"/>
      <c r="AC48" s="242"/>
      <c r="AD48" s="242"/>
      <c r="AE48" s="242"/>
      <c r="AF48" s="242"/>
      <c r="AG48" s="242"/>
    </row>
  </sheetData>
  <sheetProtection selectLockedCells="1"/>
  <mergeCells count="20">
    <mergeCell ref="C43:E43"/>
    <mergeCell ref="Q43:R43"/>
    <mergeCell ref="N35:R36"/>
    <mergeCell ref="N37:R38"/>
    <mergeCell ref="M35:M36"/>
    <mergeCell ref="C42:E42"/>
    <mergeCell ref="C1:K1"/>
    <mergeCell ref="AA31:AC31"/>
    <mergeCell ref="H16:J16"/>
    <mergeCell ref="H15:J15"/>
    <mergeCell ref="H19:J19"/>
    <mergeCell ref="H12:J12"/>
    <mergeCell ref="H14:J14"/>
    <mergeCell ref="H20:J20"/>
    <mergeCell ref="H10:J10"/>
    <mergeCell ref="K21:R21"/>
    <mergeCell ref="G5:R7"/>
    <mergeCell ref="G3:R4"/>
    <mergeCell ref="Y5:AB6"/>
    <mergeCell ref="Y3:AA4"/>
  </mergeCells>
  <pageMargins left="0.78740157480314998" right="0.59055118110236204" top="0.15748031496063" bottom="0.15748031496063" header="0" footer="0"/>
  <pageSetup paperSize="9" scale="83" fitToWidth="0"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2993025" r:id="rId4" name="Button 1">
              <controlPr defaultSize="0" print="0" autoLine="0" autoPict="0">
                <anchor moveWithCells="1" sizeWithCells="1">
                  <from>
                    <xdr:col>17</xdr:col>
                    <xdr:colOff>85725</xdr:colOff>
                    <xdr:row>29</xdr:row>
                    <xdr:rowOff>638175</xdr:rowOff>
                  </from>
                  <to>
                    <xdr:col>17</xdr:col>
                    <xdr:colOff>85725</xdr:colOff>
                    <xdr:row>29</xdr:row>
                    <xdr:rowOff>638175</xdr:rowOff>
                  </to>
                </anchor>
              </controlPr>
            </control>
          </mc:Choice>
        </mc:AlternateContent>
        <mc:AlternateContent xmlns:mc="http://schemas.openxmlformats.org/markup-compatibility/2006">
          <mc:Choice Requires="x14">
            <control shapeId="52993026" r:id="rId5" name="Button 2">
              <controlPr defaultSize="0" print="0" autoLine="0" autoPict="0">
                <anchor moveWithCells="1" sizeWithCells="1">
                  <from>
                    <xdr:col>28</xdr:col>
                    <xdr:colOff>3228975</xdr:colOff>
                    <xdr:row>29</xdr:row>
                    <xdr:rowOff>638175</xdr:rowOff>
                  </from>
                  <to>
                    <xdr:col>28</xdr:col>
                    <xdr:colOff>3228975</xdr:colOff>
                    <xdr:row>29</xdr:row>
                    <xdr:rowOff>638175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17F6A-BD44-4F18-932C-BBBF341080F4}">
  <sheetPr codeName="Tabelle18"/>
  <dimension ref="A1:AM96"/>
  <sheetViews>
    <sheetView workbookViewId="0"/>
  </sheetViews>
  <sheetFormatPr baseColWidth="10" defaultColWidth="11" defaultRowHeight="14.25"/>
  <cols>
    <col min="1" max="1" width="4.625" style="40" customWidth="1"/>
    <col min="2" max="2" width="2.625" style="40" customWidth="1"/>
    <col min="3" max="3" width="10.625" style="40" customWidth="1"/>
    <col min="4" max="4" width="1.625" style="40" customWidth="1"/>
    <col min="5" max="5" width="12.875" style="40" customWidth="1"/>
    <col min="6" max="6" width="1.625" style="40" customWidth="1"/>
    <col min="7" max="16" width="7" style="40" customWidth="1"/>
    <col min="17" max="18" width="2.625" style="40" customWidth="1"/>
    <col min="19" max="21" width="11" style="40"/>
    <col min="22" max="23" width="2.625" style="40" customWidth="1"/>
    <col min="24" max="24" width="26.5" style="40" customWidth="1"/>
    <col min="25" max="27" width="10.625" style="40" customWidth="1"/>
    <col min="28" max="28" width="11.625" style="40" bestFit="1" customWidth="1"/>
    <col min="29" max="34" width="10.625" style="40" customWidth="1"/>
    <col min="35" max="35" width="2.625" style="40" customWidth="1"/>
    <col min="36" max="16384" width="11" style="40"/>
  </cols>
  <sheetData>
    <row r="1" spans="1:38" ht="4.5" customHeight="1">
      <c r="A1" s="15"/>
      <c r="C1" s="929" t="s">
        <v>0</v>
      </c>
      <c r="D1" s="930"/>
      <c r="E1" s="930"/>
      <c r="F1" s="930"/>
      <c r="G1" s="930"/>
      <c r="H1" s="930"/>
      <c r="I1" s="930"/>
      <c r="J1" s="930"/>
      <c r="K1" s="63"/>
      <c r="L1" s="63"/>
      <c r="M1" s="63"/>
      <c r="N1" s="63"/>
      <c r="O1" s="63"/>
      <c r="P1" s="63"/>
      <c r="Q1" s="63"/>
      <c r="R1" s="15"/>
      <c r="S1" s="15"/>
      <c r="T1" s="15"/>
      <c r="U1" s="15"/>
      <c r="V1" s="103"/>
      <c r="W1" s="103"/>
      <c r="X1" s="132"/>
      <c r="Y1" s="142"/>
      <c r="Z1" s="142"/>
      <c r="AA1" s="142"/>
      <c r="AB1" s="142"/>
      <c r="AC1" s="142"/>
      <c r="AD1" s="142"/>
      <c r="AE1" s="142"/>
      <c r="AF1" s="104"/>
      <c r="AG1" s="104"/>
      <c r="AH1" s="104"/>
      <c r="AI1" s="104"/>
      <c r="AJ1" s="15"/>
      <c r="AK1" s="15"/>
      <c r="AL1" s="15"/>
    </row>
    <row r="2" spans="1:38" ht="4.5" customHeight="1">
      <c r="A2" s="15"/>
      <c r="C2" s="396"/>
      <c r="D2" s="397"/>
      <c r="E2" s="397"/>
      <c r="F2" s="397"/>
      <c r="G2" s="397"/>
      <c r="H2" s="397"/>
      <c r="I2" s="397"/>
      <c r="J2" s="397"/>
      <c r="K2" s="398"/>
      <c r="L2" s="398"/>
      <c r="M2" s="398"/>
      <c r="N2" s="398"/>
      <c r="O2" s="398"/>
      <c r="P2" s="398"/>
      <c r="Q2" s="63"/>
      <c r="R2" s="15"/>
      <c r="S2" s="15"/>
      <c r="T2" s="15"/>
      <c r="U2" s="15"/>
      <c r="V2" s="103"/>
      <c r="W2" s="103"/>
      <c r="X2" s="132"/>
      <c r="Y2" s="142"/>
      <c r="Z2" s="142"/>
      <c r="AA2" s="142"/>
      <c r="AB2" s="142"/>
      <c r="AC2" s="142"/>
      <c r="AD2" s="142"/>
      <c r="AE2" s="142"/>
      <c r="AF2" s="104"/>
      <c r="AG2" s="104"/>
      <c r="AH2" s="104"/>
      <c r="AI2" s="104"/>
      <c r="AJ2" s="15"/>
      <c r="AK2" s="15"/>
      <c r="AL2" s="15"/>
    </row>
    <row r="3" spans="1:38" s="64" customFormat="1" ht="24.95" customHeight="1">
      <c r="A3" s="18"/>
      <c r="C3" s="345" t="str">
        <f>W3</f>
        <v>6</v>
      </c>
      <c r="D3" s="352"/>
      <c r="E3" s="352"/>
      <c r="F3" s="352"/>
      <c r="G3" s="814" t="str">
        <f>X3</f>
        <v>Wohnungsmarkt und Immobilien</v>
      </c>
      <c r="H3" s="814"/>
      <c r="I3" s="814"/>
      <c r="J3" s="814"/>
      <c r="K3" s="814"/>
      <c r="L3" s="814"/>
      <c r="M3" s="814"/>
      <c r="N3" s="814"/>
      <c r="O3" s="814"/>
      <c r="P3" s="814"/>
      <c r="Q3" s="63"/>
      <c r="R3" s="18"/>
      <c r="S3" s="18"/>
      <c r="T3" s="18"/>
      <c r="U3" s="18"/>
      <c r="V3" s="518"/>
      <c r="W3" s="518" t="s">
        <v>259</v>
      </c>
      <c r="X3" s="518" t="s">
        <v>146</v>
      </c>
      <c r="Y3" s="131"/>
      <c r="Z3" s="115"/>
      <c r="AA3" s="115"/>
      <c r="AB3" s="115"/>
      <c r="AC3" s="131"/>
      <c r="AD3" s="105"/>
      <c r="AE3" s="105" t="s">
        <v>28</v>
      </c>
      <c r="AF3" s="105" t="s">
        <v>222</v>
      </c>
      <c r="AG3" s="105"/>
      <c r="AH3" s="105" t="s">
        <v>250</v>
      </c>
      <c r="AI3" s="104"/>
      <c r="AJ3" s="15"/>
      <c r="AK3" s="15"/>
      <c r="AL3" s="15"/>
    </row>
    <row r="4" spans="1:38" s="42" customFormat="1" ht="24.95" customHeight="1">
      <c r="A4" s="24"/>
      <c r="C4" s="67"/>
      <c r="D4" s="67"/>
      <c r="E4" s="67"/>
      <c r="F4" s="67"/>
      <c r="G4" s="814"/>
      <c r="H4" s="814"/>
      <c r="I4" s="814"/>
      <c r="J4" s="814"/>
      <c r="K4" s="814"/>
      <c r="L4" s="814"/>
      <c r="M4" s="814"/>
      <c r="N4" s="814"/>
      <c r="O4" s="814"/>
      <c r="P4" s="814"/>
      <c r="R4" s="24"/>
      <c r="S4" s="24"/>
      <c r="T4" s="24"/>
      <c r="U4" s="24"/>
      <c r="V4" s="105"/>
      <c r="W4" s="105"/>
      <c r="X4" s="115"/>
      <c r="Y4" s="115"/>
      <c r="Z4" s="115"/>
      <c r="AA4" s="115"/>
      <c r="AB4" s="115"/>
      <c r="AC4" s="115"/>
      <c r="AD4" s="105"/>
      <c r="AE4" s="105"/>
      <c r="AF4" s="105"/>
      <c r="AG4" s="105"/>
      <c r="AH4" s="105"/>
      <c r="AI4" s="105"/>
      <c r="AJ4" s="15"/>
      <c r="AK4" s="15"/>
      <c r="AL4" s="15"/>
    </row>
    <row r="5" spans="1:38" s="44" customFormat="1" ht="24.95" customHeight="1">
      <c r="A5" s="21"/>
      <c r="C5" s="831"/>
      <c r="D5" s="831"/>
      <c r="E5" s="831"/>
      <c r="F5" s="831"/>
      <c r="G5" s="831"/>
      <c r="H5" s="831"/>
      <c r="I5" s="831"/>
      <c r="J5" s="831"/>
      <c r="K5" s="831"/>
      <c r="L5" s="831"/>
      <c r="M5" s="831"/>
      <c r="N5" s="831"/>
      <c r="O5" s="831"/>
      <c r="P5" s="831"/>
      <c r="R5" s="21"/>
      <c r="S5" s="21"/>
      <c r="T5" s="21"/>
      <c r="U5" s="21"/>
      <c r="V5" s="106"/>
      <c r="W5" s="600"/>
      <c r="X5" s="574"/>
      <c r="Y5" s="574"/>
      <c r="Z5" s="574"/>
      <c r="AA5" s="574"/>
      <c r="AB5" s="574"/>
      <c r="AC5" s="574"/>
      <c r="AD5" s="574"/>
      <c r="AE5" s="574"/>
      <c r="AF5" s="574"/>
      <c r="AG5" s="574"/>
      <c r="AH5" s="574"/>
      <c r="AI5" s="106"/>
      <c r="AJ5" s="15"/>
      <c r="AK5" s="15"/>
      <c r="AL5" s="15"/>
    </row>
    <row r="6" spans="1:38" s="44" customFormat="1" ht="6" customHeight="1">
      <c r="A6" s="21"/>
      <c r="C6" s="361"/>
      <c r="D6" s="361"/>
      <c r="E6" s="361"/>
      <c r="F6" s="361"/>
      <c r="G6" s="361"/>
      <c r="H6" s="361"/>
      <c r="I6" s="361"/>
      <c r="J6" s="361"/>
      <c r="K6" s="361"/>
      <c r="L6" s="361"/>
      <c r="M6" s="361"/>
      <c r="N6" s="361"/>
      <c r="O6" s="361"/>
      <c r="P6" s="361"/>
      <c r="R6" s="21"/>
      <c r="S6" s="21"/>
      <c r="T6" s="21"/>
      <c r="U6" s="21"/>
      <c r="V6" s="106"/>
      <c r="W6" s="106"/>
      <c r="X6" s="114"/>
      <c r="Y6" s="114"/>
      <c r="Z6" s="114"/>
      <c r="AA6" s="114"/>
      <c r="AB6" s="114"/>
      <c r="AC6" s="114"/>
      <c r="AD6" s="114"/>
      <c r="AE6" s="114"/>
      <c r="AF6" s="114"/>
      <c r="AG6" s="114"/>
      <c r="AH6" s="114"/>
      <c r="AI6" s="106"/>
      <c r="AJ6" s="15"/>
      <c r="AK6" s="15"/>
      <c r="AL6" s="15"/>
    </row>
    <row r="7" spans="1:38" ht="16.5" customHeight="1">
      <c r="A7" s="15"/>
      <c r="B7" s="45"/>
      <c r="C7" s="815" t="str">
        <f>X7</f>
        <v>Kennzahlen Wohnungsmarkt: Gemeinde Aachen</v>
      </c>
      <c r="D7" s="815"/>
      <c r="E7" s="815"/>
      <c r="F7" s="815"/>
      <c r="G7" s="815"/>
      <c r="H7" s="815"/>
      <c r="I7" s="815"/>
      <c r="J7" s="815"/>
      <c r="K7" s="815"/>
      <c r="L7" s="815"/>
      <c r="M7" s="815"/>
      <c r="N7" s="815"/>
      <c r="O7" s="815"/>
      <c r="P7" s="815"/>
      <c r="R7" s="15"/>
      <c r="S7" s="15"/>
      <c r="T7" s="15"/>
      <c r="U7" s="15"/>
      <c r="V7" s="109"/>
      <c r="W7" s="109"/>
      <c r="X7" s="522" t="s">
        <v>341</v>
      </c>
      <c r="Y7" s="110"/>
      <c r="Z7" s="110"/>
      <c r="AA7" s="110"/>
      <c r="AB7" s="110"/>
      <c r="AC7" s="110"/>
      <c r="AD7" s="110"/>
      <c r="AE7" s="110"/>
      <c r="AF7" s="110"/>
      <c r="AG7" s="110"/>
      <c r="AH7" s="110"/>
      <c r="AI7" s="103"/>
      <c r="AJ7" s="15"/>
      <c r="AK7" s="15"/>
      <c r="AL7" s="15"/>
    </row>
    <row r="8" spans="1:38" ht="9.9499999999999993" customHeight="1">
      <c r="A8" s="15"/>
      <c r="B8" s="45"/>
      <c r="C8" s="318"/>
      <c r="D8" s="318"/>
      <c r="E8" s="318"/>
      <c r="F8" s="318"/>
      <c r="G8" s="318"/>
      <c r="H8" s="318"/>
      <c r="I8" s="502"/>
      <c r="J8" s="318"/>
      <c r="K8" s="318"/>
      <c r="L8" s="318"/>
      <c r="M8" s="318"/>
      <c r="N8" s="318"/>
      <c r="O8" s="318"/>
      <c r="P8" s="318"/>
      <c r="R8" s="15"/>
      <c r="S8" s="15"/>
      <c r="T8" s="15"/>
      <c r="U8" s="15"/>
      <c r="V8" s="109"/>
      <c r="W8" s="109"/>
      <c r="X8" s="110"/>
      <c r="Y8" s="110"/>
      <c r="Z8" s="110"/>
      <c r="AA8" s="110"/>
      <c r="AB8" s="110"/>
      <c r="AC8" s="110"/>
      <c r="AD8" s="110"/>
      <c r="AE8" s="110"/>
      <c r="AF8" s="110"/>
      <c r="AG8" s="110"/>
      <c r="AH8" s="110"/>
      <c r="AI8" s="103"/>
      <c r="AJ8" s="15"/>
      <c r="AK8" s="15"/>
      <c r="AL8" s="15"/>
    </row>
    <row r="9" spans="1:38" ht="16.5" customHeight="1">
      <c r="A9" s="15"/>
      <c r="B9" s="45"/>
      <c r="C9" s="931"/>
      <c r="D9" s="931"/>
      <c r="E9" s="931"/>
      <c r="F9" s="931"/>
      <c r="G9" s="638">
        <f t="shared" ref="G9:I24" si="0">Y9</f>
        <v>2010</v>
      </c>
      <c r="H9" s="638">
        <f t="shared" si="0"/>
        <v>2011</v>
      </c>
      <c r="I9" s="638">
        <f t="shared" si="0"/>
        <v>2012</v>
      </c>
      <c r="J9" s="638">
        <f t="shared" ref="J9:J24" si="1">AB9</f>
        <v>2013</v>
      </c>
      <c r="K9" s="638">
        <f t="shared" ref="K9:K24" si="2">AC9</f>
        <v>2014</v>
      </c>
      <c r="L9" s="638">
        <f t="shared" ref="L9:L24" si="3">AD9</f>
        <v>2015</v>
      </c>
      <c r="M9" s="638">
        <f t="shared" ref="M9:M24" si="4">AE9</f>
        <v>2016</v>
      </c>
      <c r="N9" s="638">
        <f t="shared" ref="N9:N24" si="5">AF9</f>
        <v>2017</v>
      </c>
      <c r="O9" s="638">
        <f t="shared" ref="O9:O24" si="6">AG9</f>
        <v>2018</v>
      </c>
      <c r="P9" s="638">
        <f t="shared" ref="P9:P24" si="7">AH9</f>
        <v>2019</v>
      </c>
      <c r="R9" s="15"/>
      <c r="S9" s="15"/>
      <c r="T9" s="15"/>
      <c r="U9" s="15"/>
      <c r="V9" s="109"/>
      <c r="W9" s="109"/>
      <c r="X9" s="124"/>
      <c r="Y9" s="769">
        <v>2010</v>
      </c>
      <c r="Z9" s="769">
        <v>2011</v>
      </c>
      <c r="AA9" s="769">
        <v>2012</v>
      </c>
      <c r="AB9" s="769">
        <v>2013</v>
      </c>
      <c r="AC9" s="769">
        <v>2014</v>
      </c>
      <c r="AD9" s="769">
        <v>2015</v>
      </c>
      <c r="AE9" s="769">
        <v>2016</v>
      </c>
      <c r="AF9" s="769">
        <v>2017</v>
      </c>
      <c r="AG9" s="769">
        <v>2018</v>
      </c>
      <c r="AH9" s="769">
        <v>2019</v>
      </c>
      <c r="AI9" s="103"/>
      <c r="AJ9" s="15"/>
      <c r="AK9" s="15"/>
      <c r="AL9" s="15"/>
    </row>
    <row r="10" spans="1:38" ht="16.5" customHeight="1">
      <c r="A10" s="15"/>
      <c r="B10" s="45"/>
      <c r="C10" s="820" t="str">
        <f>X10</f>
        <v>Anzahl Haushalte*</v>
      </c>
      <c r="D10" s="820"/>
      <c r="E10" s="820"/>
      <c r="F10" s="820"/>
      <c r="G10" s="783" t="str">
        <f>Y10</f>
        <v>-</v>
      </c>
      <c r="H10" s="350">
        <f>Z10</f>
        <v>127396</v>
      </c>
      <c r="I10" s="783">
        <f t="shared" si="0"/>
        <v>127916.98258947369</v>
      </c>
      <c r="J10" s="783">
        <f t="shared" si="1"/>
        <v>128440.09572353696</v>
      </c>
      <c r="K10" s="783">
        <f t="shared" si="2"/>
        <v>128965.34811499584</v>
      </c>
      <c r="L10" s="783">
        <f t="shared" si="3"/>
        <v>129492.74851228716</v>
      </c>
      <c r="M10" s="783">
        <f t="shared" si="4"/>
        <v>130022.30569962425</v>
      </c>
      <c r="N10" s="783">
        <f t="shared" si="5"/>
        <v>130554.02849714324</v>
      </c>
      <c r="O10" s="783">
        <f t="shared" si="6"/>
        <v>131087.92576104999</v>
      </c>
      <c r="P10" s="783">
        <f t="shared" si="7"/>
        <v>131624.00638376756</v>
      </c>
      <c r="R10" s="15"/>
      <c r="S10" s="27"/>
      <c r="T10" s="15"/>
      <c r="U10" s="15"/>
      <c r="V10" s="109"/>
      <c r="W10" s="109"/>
      <c r="X10" s="111" t="s">
        <v>268</v>
      </c>
      <c r="Y10" s="124" t="s">
        <v>4</v>
      </c>
      <c r="Z10" s="124">
        <v>127396</v>
      </c>
      <c r="AA10" s="124">
        <v>127916.98258947369</v>
      </c>
      <c r="AB10" s="124">
        <v>128440.09572353696</v>
      </c>
      <c r="AC10" s="124">
        <v>128965.34811499584</v>
      </c>
      <c r="AD10" s="124">
        <v>129492.74851228716</v>
      </c>
      <c r="AE10" s="124">
        <v>130022.30569962425</v>
      </c>
      <c r="AF10" s="124">
        <v>130554.02849714324</v>
      </c>
      <c r="AG10" s="124">
        <v>131087.92576104999</v>
      </c>
      <c r="AH10" s="124">
        <v>131624.00638376756</v>
      </c>
      <c r="AI10" s="103"/>
      <c r="AJ10" s="15"/>
      <c r="AK10" s="15"/>
      <c r="AL10" s="15"/>
    </row>
    <row r="11" spans="1:38" ht="16.5" customHeight="1">
      <c r="A11" s="15"/>
      <c r="B11" s="45"/>
      <c r="C11" s="820" t="str">
        <f>X11</f>
        <v>Wohnungsbestand</v>
      </c>
      <c r="D11" s="820"/>
      <c r="E11" s="820"/>
      <c r="F11" s="820"/>
      <c r="G11" s="350" t="str">
        <f t="shared" ref="G11:G24" si="8">Y11</f>
        <v>-</v>
      </c>
      <c r="H11" s="350">
        <f t="shared" ref="H11:H24" si="9">Z11</f>
        <v>132964</v>
      </c>
      <c r="I11" s="783">
        <f t="shared" si="0"/>
        <v>133202</v>
      </c>
      <c r="J11" s="783">
        <f t="shared" si="1"/>
        <v>133773</v>
      </c>
      <c r="K11" s="783">
        <f t="shared" si="2"/>
        <v>134235</v>
      </c>
      <c r="L11" s="783">
        <f t="shared" si="3"/>
        <v>134824</v>
      </c>
      <c r="M11" s="783">
        <f t="shared" si="4"/>
        <v>135353</v>
      </c>
      <c r="N11" s="783">
        <f t="shared" si="5"/>
        <v>135802</v>
      </c>
      <c r="O11" s="783">
        <f t="shared" si="6"/>
        <v>136849</v>
      </c>
      <c r="P11" s="783">
        <f t="shared" si="7"/>
        <v>137853</v>
      </c>
      <c r="R11" s="27"/>
      <c r="S11" s="27"/>
      <c r="T11" s="15"/>
      <c r="U11" s="15"/>
      <c r="V11" s="109"/>
      <c r="W11" s="109"/>
      <c r="X11" s="111" t="s">
        <v>96</v>
      </c>
      <c r="Y11" s="124" t="s">
        <v>4</v>
      </c>
      <c r="Z11" s="124">
        <v>132964</v>
      </c>
      <c r="AA11" s="124">
        <v>133202</v>
      </c>
      <c r="AB11" s="124">
        <v>133773</v>
      </c>
      <c r="AC11" s="124">
        <v>134235</v>
      </c>
      <c r="AD11" s="124">
        <v>134824</v>
      </c>
      <c r="AE11" s="124">
        <v>135353</v>
      </c>
      <c r="AF11" s="124">
        <v>135802</v>
      </c>
      <c r="AG11" s="124">
        <v>136849</v>
      </c>
      <c r="AH11" s="124">
        <v>137853</v>
      </c>
      <c r="AI11" s="103"/>
      <c r="AJ11" s="15"/>
      <c r="AK11" s="15"/>
      <c r="AL11" s="15"/>
    </row>
    <row r="12" spans="1:38" ht="16.5" customHeight="1">
      <c r="A12" s="15"/>
      <c r="B12" s="45"/>
      <c r="C12" s="820" t="str">
        <f t="shared" ref="C12:C17" si="10">X12</f>
        <v xml:space="preserve">        davon Einfamilienhäuser</v>
      </c>
      <c r="D12" s="820"/>
      <c r="E12" s="820"/>
      <c r="F12" s="820"/>
      <c r="G12" s="350" t="str">
        <f t="shared" si="8"/>
        <v>-</v>
      </c>
      <c r="H12" s="350">
        <f t="shared" si="9"/>
        <v>20958</v>
      </c>
      <c r="I12" s="783">
        <f t="shared" si="0"/>
        <v>21016</v>
      </c>
      <c r="J12" s="783">
        <f t="shared" si="1"/>
        <v>21115</v>
      </c>
      <c r="K12" s="783">
        <f t="shared" si="2"/>
        <v>21198</v>
      </c>
      <c r="L12" s="783">
        <f t="shared" si="3"/>
        <v>21260</v>
      </c>
      <c r="M12" s="783">
        <f t="shared" si="4"/>
        <v>21310</v>
      </c>
      <c r="N12" s="783">
        <f t="shared" si="5"/>
        <v>21321</v>
      </c>
      <c r="O12" s="783">
        <f t="shared" si="6"/>
        <v>21410</v>
      </c>
      <c r="P12" s="783">
        <f t="shared" si="7"/>
        <v>21454</v>
      </c>
      <c r="R12" s="15"/>
      <c r="S12" s="27"/>
      <c r="T12" s="15"/>
      <c r="U12" s="15"/>
      <c r="V12" s="109"/>
      <c r="W12" s="109"/>
      <c r="X12" s="111" t="s">
        <v>342</v>
      </c>
      <c r="Y12" s="124" t="s">
        <v>4</v>
      </c>
      <c r="Z12" s="124">
        <v>20958</v>
      </c>
      <c r="AA12" s="124">
        <v>21016</v>
      </c>
      <c r="AB12" s="124">
        <v>21115</v>
      </c>
      <c r="AC12" s="124">
        <v>21198</v>
      </c>
      <c r="AD12" s="124">
        <v>21260</v>
      </c>
      <c r="AE12" s="124">
        <v>21310</v>
      </c>
      <c r="AF12" s="124">
        <v>21321</v>
      </c>
      <c r="AG12" s="124">
        <v>21410</v>
      </c>
      <c r="AH12" s="124">
        <v>21454</v>
      </c>
      <c r="AI12" s="103"/>
      <c r="AJ12" s="15"/>
      <c r="AK12" s="15"/>
      <c r="AL12" s="15"/>
    </row>
    <row r="13" spans="1:38" ht="16.5" customHeight="1">
      <c r="A13" s="15"/>
      <c r="B13" s="45"/>
      <c r="C13" s="820" t="str">
        <f t="shared" si="10"/>
        <v>Wohnungsbestand mit 1 Raum</v>
      </c>
      <c r="D13" s="826"/>
      <c r="E13" s="826"/>
      <c r="F13" s="826"/>
      <c r="G13" s="350" t="str">
        <f t="shared" si="8"/>
        <v>-</v>
      </c>
      <c r="H13" s="350">
        <f t="shared" si="9"/>
        <v>14351</v>
      </c>
      <c r="I13" s="783">
        <f t="shared" si="0"/>
        <v>14419</v>
      </c>
      <c r="J13" s="783">
        <f t="shared" si="1"/>
        <v>14662</v>
      </c>
      <c r="K13" s="783">
        <f t="shared" si="2"/>
        <v>14792</v>
      </c>
      <c r="L13" s="783">
        <f t="shared" si="3"/>
        <v>14819</v>
      </c>
      <c r="M13" s="783">
        <f t="shared" si="4"/>
        <v>14893</v>
      </c>
      <c r="N13" s="783">
        <f t="shared" si="5"/>
        <v>14901</v>
      </c>
      <c r="O13" s="783">
        <f t="shared" si="6"/>
        <v>15208</v>
      </c>
      <c r="P13" s="783">
        <f t="shared" si="7"/>
        <v>15563</v>
      </c>
      <c r="R13" s="15"/>
      <c r="S13" s="27"/>
      <c r="T13" s="15"/>
      <c r="U13" s="15"/>
      <c r="V13" s="109"/>
      <c r="W13" s="109"/>
      <c r="X13" s="111" t="s">
        <v>343</v>
      </c>
      <c r="Y13" s="124" t="s">
        <v>4</v>
      </c>
      <c r="Z13" s="124">
        <v>14351</v>
      </c>
      <c r="AA13" s="124">
        <v>14419</v>
      </c>
      <c r="AB13" s="124">
        <v>14662</v>
      </c>
      <c r="AC13" s="124">
        <v>14792</v>
      </c>
      <c r="AD13" s="124">
        <v>14819</v>
      </c>
      <c r="AE13" s="124">
        <v>14893</v>
      </c>
      <c r="AF13" s="124">
        <v>14901</v>
      </c>
      <c r="AG13" s="124">
        <v>15208</v>
      </c>
      <c r="AH13" s="124">
        <v>15563</v>
      </c>
      <c r="AI13" s="103"/>
      <c r="AJ13" s="15"/>
      <c r="AK13" s="15"/>
      <c r="AL13" s="15"/>
    </row>
    <row r="14" spans="1:38" ht="16.5" customHeight="1">
      <c r="A14" s="15"/>
      <c r="B14" s="45"/>
      <c r="C14" s="820" t="str">
        <f t="shared" si="10"/>
        <v>Wohnungsbestand mit 2 Räumen</v>
      </c>
      <c r="D14" s="826"/>
      <c r="E14" s="826"/>
      <c r="F14" s="826"/>
      <c r="G14" s="350" t="str">
        <f t="shared" si="8"/>
        <v>-</v>
      </c>
      <c r="H14" s="350">
        <f t="shared" si="9"/>
        <v>19777</v>
      </c>
      <c r="I14" s="783">
        <f t="shared" si="0"/>
        <v>19813</v>
      </c>
      <c r="J14" s="783">
        <f t="shared" si="1"/>
        <v>19866</v>
      </c>
      <c r="K14" s="783">
        <f t="shared" si="2"/>
        <v>19898</v>
      </c>
      <c r="L14" s="783">
        <f t="shared" si="3"/>
        <v>19956</v>
      </c>
      <c r="M14" s="783">
        <f t="shared" si="4"/>
        <v>20053</v>
      </c>
      <c r="N14" s="783">
        <f t="shared" si="5"/>
        <v>20187</v>
      </c>
      <c r="O14" s="783">
        <f t="shared" si="6"/>
        <v>20332</v>
      </c>
      <c r="P14" s="783">
        <f t="shared" si="7"/>
        <v>20431</v>
      </c>
      <c r="R14" s="15"/>
      <c r="S14" s="27"/>
      <c r="T14" s="15"/>
      <c r="U14" s="15"/>
      <c r="V14" s="109"/>
      <c r="W14" s="109"/>
      <c r="X14" s="111" t="s">
        <v>344</v>
      </c>
      <c r="Y14" s="124" t="s">
        <v>4</v>
      </c>
      <c r="Z14" s="124">
        <v>19777</v>
      </c>
      <c r="AA14" s="124">
        <v>19813</v>
      </c>
      <c r="AB14" s="124">
        <v>19866</v>
      </c>
      <c r="AC14" s="124">
        <v>19898</v>
      </c>
      <c r="AD14" s="124">
        <v>19956</v>
      </c>
      <c r="AE14" s="124">
        <v>20053</v>
      </c>
      <c r="AF14" s="124">
        <v>20187</v>
      </c>
      <c r="AG14" s="124">
        <v>20332</v>
      </c>
      <c r="AH14" s="124">
        <v>20431</v>
      </c>
      <c r="AI14" s="103"/>
      <c r="AJ14" s="15"/>
      <c r="AK14" s="15"/>
      <c r="AL14" s="15"/>
    </row>
    <row r="15" spans="1:38" ht="16.5" customHeight="1">
      <c r="A15" s="15"/>
      <c r="B15" s="45"/>
      <c r="C15" s="841" t="str">
        <f t="shared" si="10"/>
        <v>Wohnungsbestand mit 3 Räumen</v>
      </c>
      <c r="D15" s="917"/>
      <c r="E15" s="917"/>
      <c r="F15" s="917"/>
      <c r="G15" s="350" t="str">
        <f t="shared" si="8"/>
        <v>-</v>
      </c>
      <c r="H15" s="350">
        <f t="shared" si="9"/>
        <v>35371</v>
      </c>
      <c r="I15" s="783">
        <f t="shared" si="0"/>
        <v>35409</v>
      </c>
      <c r="J15" s="783">
        <f t="shared" si="1"/>
        <v>35483</v>
      </c>
      <c r="K15" s="783">
        <f t="shared" si="2"/>
        <v>35559</v>
      </c>
      <c r="L15" s="783">
        <f t="shared" si="3"/>
        <v>35709</v>
      </c>
      <c r="M15" s="783">
        <f t="shared" si="4"/>
        <v>35816</v>
      </c>
      <c r="N15" s="783">
        <f t="shared" si="5"/>
        <v>36002</v>
      </c>
      <c r="O15" s="783">
        <f t="shared" si="6"/>
        <v>36250</v>
      </c>
      <c r="P15" s="783">
        <f t="shared" si="7"/>
        <v>36534</v>
      </c>
      <c r="R15" s="15"/>
      <c r="S15" s="27"/>
      <c r="T15" s="15"/>
      <c r="U15" s="15"/>
      <c r="V15" s="109"/>
      <c r="W15" s="109"/>
      <c r="X15" s="111" t="s">
        <v>345</v>
      </c>
      <c r="Y15" s="124" t="s">
        <v>4</v>
      </c>
      <c r="Z15" s="124">
        <v>35371</v>
      </c>
      <c r="AA15" s="124">
        <v>35409</v>
      </c>
      <c r="AB15" s="124">
        <v>35483</v>
      </c>
      <c r="AC15" s="124">
        <v>35559</v>
      </c>
      <c r="AD15" s="124">
        <v>35709</v>
      </c>
      <c r="AE15" s="124">
        <v>35816</v>
      </c>
      <c r="AF15" s="124">
        <v>36002</v>
      </c>
      <c r="AG15" s="124">
        <v>36250</v>
      </c>
      <c r="AH15" s="124">
        <v>36534</v>
      </c>
      <c r="AI15" s="103"/>
      <c r="AJ15" s="15"/>
      <c r="AK15" s="15"/>
      <c r="AL15" s="15"/>
    </row>
    <row r="16" spans="1:38" ht="16.5" customHeight="1">
      <c r="A16" s="15"/>
      <c r="B16" s="45"/>
      <c r="C16" s="832" t="str">
        <f t="shared" si="10"/>
        <v>Wohnungsbestand mit 4 Räumen</v>
      </c>
      <c r="D16" s="860"/>
      <c r="E16" s="860"/>
      <c r="F16" s="860"/>
      <c r="G16" s="350" t="str">
        <f t="shared" si="8"/>
        <v>-</v>
      </c>
      <c r="H16" s="350">
        <f t="shared" si="9"/>
        <v>30309</v>
      </c>
      <c r="I16" s="783">
        <f t="shared" si="0"/>
        <v>30332</v>
      </c>
      <c r="J16" s="783">
        <f t="shared" si="1"/>
        <v>30373</v>
      </c>
      <c r="K16" s="783">
        <f t="shared" si="2"/>
        <v>30441</v>
      </c>
      <c r="L16" s="783">
        <f t="shared" si="3"/>
        <v>30584</v>
      </c>
      <c r="M16" s="783">
        <f t="shared" si="4"/>
        <v>30697</v>
      </c>
      <c r="N16" s="783">
        <f t="shared" si="5"/>
        <v>30763</v>
      </c>
      <c r="O16" s="783">
        <f t="shared" si="6"/>
        <v>30944</v>
      </c>
      <c r="P16" s="783">
        <f t="shared" si="7"/>
        <v>31086</v>
      </c>
      <c r="R16" s="15"/>
      <c r="S16" s="27"/>
      <c r="T16" s="15"/>
      <c r="U16" s="100"/>
      <c r="V16" s="109"/>
      <c r="W16" s="109"/>
      <c r="X16" s="111" t="s">
        <v>346</v>
      </c>
      <c r="Y16" s="124" t="s">
        <v>4</v>
      </c>
      <c r="Z16" s="124">
        <v>30309</v>
      </c>
      <c r="AA16" s="124">
        <v>30332</v>
      </c>
      <c r="AB16" s="124">
        <v>30373</v>
      </c>
      <c r="AC16" s="124">
        <v>30441</v>
      </c>
      <c r="AD16" s="124">
        <v>30584</v>
      </c>
      <c r="AE16" s="124">
        <v>30697</v>
      </c>
      <c r="AF16" s="124">
        <v>30763</v>
      </c>
      <c r="AG16" s="124">
        <v>30944</v>
      </c>
      <c r="AH16" s="124">
        <v>31086</v>
      </c>
      <c r="AI16" s="103"/>
      <c r="AJ16" s="15"/>
      <c r="AK16" s="15"/>
      <c r="AL16" s="15"/>
    </row>
    <row r="17" spans="1:38" ht="16.5" customHeight="1">
      <c r="A17" s="15"/>
      <c r="B17" s="45"/>
      <c r="C17" s="790" t="str">
        <f t="shared" si="10"/>
        <v>Wohnungsbestand mit 5 Räumen</v>
      </c>
      <c r="D17" s="790"/>
      <c r="E17" s="790"/>
      <c r="F17" s="790"/>
      <c r="G17" s="337" t="str">
        <f t="shared" si="8"/>
        <v>-</v>
      </c>
      <c r="H17" s="337">
        <f t="shared" si="9"/>
        <v>15574</v>
      </c>
      <c r="I17" s="337">
        <f t="shared" si="0"/>
        <v>15573</v>
      </c>
      <c r="J17" s="337">
        <f t="shared" si="1"/>
        <v>15610</v>
      </c>
      <c r="K17" s="337">
        <f t="shared" si="2"/>
        <v>15665</v>
      </c>
      <c r="L17" s="337">
        <f t="shared" si="3"/>
        <v>15743</v>
      </c>
      <c r="M17" s="337">
        <f t="shared" si="4"/>
        <v>15801</v>
      </c>
      <c r="N17" s="337">
        <f t="shared" si="5"/>
        <v>15823</v>
      </c>
      <c r="O17" s="337">
        <f t="shared" si="6"/>
        <v>15882</v>
      </c>
      <c r="P17" s="337">
        <f t="shared" si="7"/>
        <v>15955</v>
      </c>
      <c r="R17" s="15"/>
      <c r="S17" s="27"/>
      <c r="T17" s="15"/>
      <c r="U17" s="100"/>
      <c r="V17" s="109"/>
      <c r="W17" s="109"/>
      <c r="X17" s="111" t="s">
        <v>347</v>
      </c>
      <c r="Y17" s="124" t="s">
        <v>4</v>
      </c>
      <c r="Z17" s="124">
        <v>15574</v>
      </c>
      <c r="AA17" s="124">
        <v>15573</v>
      </c>
      <c r="AB17" s="124">
        <v>15610</v>
      </c>
      <c r="AC17" s="124">
        <v>15665</v>
      </c>
      <c r="AD17" s="124">
        <v>15743</v>
      </c>
      <c r="AE17" s="124">
        <v>15801</v>
      </c>
      <c r="AF17" s="124">
        <v>15823</v>
      </c>
      <c r="AG17" s="124">
        <v>15882</v>
      </c>
      <c r="AH17" s="124">
        <v>15955</v>
      </c>
      <c r="AI17" s="103"/>
      <c r="AJ17" s="15"/>
      <c r="AK17" s="15"/>
      <c r="AL17" s="15"/>
    </row>
    <row r="18" spans="1:38" ht="16.5" customHeight="1">
      <c r="A18" s="15"/>
      <c r="B18" s="45"/>
      <c r="C18" s="841" t="str">
        <f t="shared" ref="C18:C24" si="11">X18</f>
        <v>Wohnungsbestand mit 6 Räumen</v>
      </c>
      <c r="D18" s="917"/>
      <c r="E18" s="917"/>
      <c r="F18" s="917"/>
      <c r="G18" s="350" t="str">
        <f t="shared" si="8"/>
        <v>-</v>
      </c>
      <c r="H18" s="350">
        <f t="shared" si="9"/>
        <v>8663</v>
      </c>
      <c r="I18" s="783">
        <f t="shared" si="0"/>
        <v>8685</v>
      </c>
      <c r="J18" s="783">
        <f t="shared" si="1"/>
        <v>8740</v>
      </c>
      <c r="K18" s="783">
        <f t="shared" si="2"/>
        <v>8791</v>
      </c>
      <c r="L18" s="783">
        <f t="shared" si="3"/>
        <v>8859</v>
      </c>
      <c r="M18" s="783">
        <f t="shared" si="4"/>
        <v>8898</v>
      </c>
      <c r="N18" s="783">
        <f t="shared" si="5"/>
        <v>8905</v>
      </c>
      <c r="O18" s="783">
        <f t="shared" si="6"/>
        <v>8942</v>
      </c>
      <c r="P18" s="783">
        <f t="shared" si="7"/>
        <v>8955</v>
      </c>
      <c r="R18" s="15"/>
      <c r="S18" s="100"/>
      <c r="T18" s="194"/>
      <c r="U18" s="15"/>
      <c r="V18" s="109"/>
      <c r="W18" s="109"/>
      <c r="X18" s="111" t="s">
        <v>348</v>
      </c>
      <c r="Y18" s="124" t="s">
        <v>4</v>
      </c>
      <c r="Z18" s="124">
        <v>8663</v>
      </c>
      <c r="AA18" s="124">
        <v>8685</v>
      </c>
      <c r="AB18" s="124">
        <v>8740</v>
      </c>
      <c r="AC18" s="124">
        <v>8791</v>
      </c>
      <c r="AD18" s="124">
        <v>8859</v>
      </c>
      <c r="AE18" s="124">
        <v>8898</v>
      </c>
      <c r="AF18" s="124">
        <v>8905</v>
      </c>
      <c r="AG18" s="124">
        <v>8942</v>
      </c>
      <c r="AH18" s="124">
        <v>8955</v>
      </c>
      <c r="AI18" s="103"/>
      <c r="AJ18" s="15"/>
      <c r="AK18" s="15"/>
      <c r="AL18" s="15"/>
    </row>
    <row r="19" spans="1:38" ht="16.5" customHeight="1">
      <c r="A19" s="15"/>
      <c r="B19" s="45"/>
      <c r="C19" s="841" t="str">
        <f t="shared" si="11"/>
        <v>Wohnungsbestand mit 7+ Räumen</v>
      </c>
      <c r="D19" s="841"/>
      <c r="E19" s="841"/>
      <c r="F19" s="841"/>
      <c r="G19" s="350" t="str">
        <f t="shared" si="8"/>
        <v>-</v>
      </c>
      <c r="H19" s="350">
        <f t="shared" si="9"/>
        <v>8919</v>
      </c>
      <c r="I19" s="783">
        <f t="shared" si="0"/>
        <v>8971</v>
      </c>
      <c r="J19" s="783">
        <f t="shared" si="1"/>
        <v>9039</v>
      </c>
      <c r="K19" s="783">
        <f t="shared" si="2"/>
        <v>9089</v>
      </c>
      <c r="L19" s="783">
        <f t="shared" si="3"/>
        <v>9154</v>
      </c>
      <c r="M19" s="783">
        <f t="shared" si="4"/>
        <v>9195</v>
      </c>
      <c r="N19" s="783">
        <f t="shared" si="5"/>
        <v>9221</v>
      </c>
      <c r="O19" s="783">
        <f t="shared" si="6"/>
        <v>9291</v>
      </c>
      <c r="P19" s="783">
        <f t="shared" si="7"/>
        <v>9329</v>
      </c>
      <c r="R19" s="15"/>
      <c r="S19" s="50"/>
      <c r="T19" s="15"/>
      <c r="U19" s="101"/>
      <c r="V19" s="109"/>
      <c r="W19" s="109"/>
      <c r="X19" s="111" t="s">
        <v>349</v>
      </c>
      <c r="Y19" s="124" t="s">
        <v>4</v>
      </c>
      <c r="Z19" s="124">
        <v>8919</v>
      </c>
      <c r="AA19" s="124">
        <v>8971</v>
      </c>
      <c r="AB19" s="124">
        <v>9039</v>
      </c>
      <c r="AC19" s="124">
        <v>9089</v>
      </c>
      <c r="AD19" s="124">
        <v>9154</v>
      </c>
      <c r="AE19" s="124">
        <v>9195</v>
      </c>
      <c r="AF19" s="124">
        <v>9221</v>
      </c>
      <c r="AG19" s="124">
        <v>9291</v>
      </c>
      <c r="AH19" s="124">
        <v>9329</v>
      </c>
      <c r="AI19" s="103"/>
      <c r="AJ19" s="15"/>
      <c r="AK19" s="15"/>
      <c r="AL19" s="15"/>
    </row>
    <row r="20" spans="1:38" ht="16.5" customHeight="1">
      <c r="A20" s="15"/>
      <c r="B20" s="45"/>
      <c r="C20" s="841" t="str">
        <f t="shared" si="11"/>
        <v>Neubau Anzahl Wohnungen</v>
      </c>
      <c r="D20" s="917"/>
      <c r="E20" s="917"/>
      <c r="F20" s="917"/>
      <c r="G20" s="350" t="str">
        <f t="shared" si="8"/>
        <v>-</v>
      </c>
      <c r="H20" s="350">
        <f t="shared" si="9"/>
        <v>854</v>
      </c>
      <c r="I20" s="783">
        <f t="shared" si="0"/>
        <v>209</v>
      </c>
      <c r="J20" s="783">
        <f t="shared" si="1"/>
        <v>558</v>
      </c>
      <c r="K20" s="783">
        <f t="shared" si="2"/>
        <v>315</v>
      </c>
      <c r="L20" s="783">
        <f t="shared" si="3"/>
        <v>562</v>
      </c>
      <c r="M20" s="783">
        <f t="shared" si="4"/>
        <v>390</v>
      </c>
      <c r="N20" s="783">
        <f t="shared" si="5"/>
        <v>477</v>
      </c>
      <c r="O20" s="783">
        <f t="shared" si="6"/>
        <v>808</v>
      </c>
      <c r="P20" s="783" t="str">
        <f t="shared" si="7"/>
        <v>-</v>
      </c>
      <c r="R20" s="15"/>
      <c r="S20" s="50"/>
      <c r="T20" s="15"/>
      <c r="U20" s="101"/>
      <c r="V20" s="109"/>
      <c r="W20" s="109"/>
      <c r="X20" s="111" t="s">
        <v>97</v>
      </c>
      <c r="Y20" s="124" t="s">
        <v>4</v>
      </c>
      <c r="Z20" s="124">
        <v>854</v>
      </c>
      <c r="AA20" s="124">
        <v>209</v>
      </c>
      <c r="AB20" s="124">
        <v>558</v>
      </c>
      <c r="AC20" s="124">
        <v>315</v>
      </c>
      <c r="AD20" s="124">
        <v>562</v>
      </c>
      <c r="AE20" s="124">
        <v>390</v>
      </c>
      <c r="AF20" s="124">
        <v>477</v>
      </c>
      <c r="AG20" s="124">
        <v>808</v>
      </c>
      <c r="AH20" s="124" t="s">
        <v>4</v>
      </c>
      <c r="AI20" s="103"/>
      <c r="AJ20" s="15"/>
      <c r="AK20" s="15"/>
      <c r="AL20" s="15"/>
    </row>
    <row r="21" spans="1:38" ht="16.5" customHeight="1">
      <c r="A21" s="15"/>
      <c r="B21" s="45"/>
      <c r="C21" s="841" t="str">
        <f t="shared" si="11"/>
        <v>Neubau Wohnfläche in 1'000 m²</v>
      </c>
      <c r="D21" s="917"/>
      <c r="E21" s="917"/>
      <c r="F21" s="917"/>
      <c r="G21" s="350" t="str">
        <f t="shared" si="8"/>
        <v>-</v>
      </c>
      <c r="H21" s="350">
        <f t="shared" si="9"/>
        <v>97</v>
      </c>
      <c r="I21" s="783">
        <f t="shared" si="0"/>
        <v>21.3</v>
      </c>
      <c r="J21" s="783">
        <f t="shared" si="1"/>
        <v>43</v>
      </c>
      <c r="K21" s="783">
        <f t="shared" si="2"/>
        <v>34.5</v>
      </c>
      <c r="L21" s="783">
        <f t="shared" si="3"/>
        <v>57.3</v>
      </c>
      <c r="M21" s="783">
        <f t="shared" si="4"/>
        <v>37</v>
      </c>
      <c r="N21" s="783">
        <f t="shared" si="5"/>
        <v>40.200000000000003</v>
      </c>
      <c r="O21" s="783">
        <f t="shared" si="6"/>
        <v>65.400000000000006</v>
      </c>
      <c r="P21" s="783" t="str">
        <f t="shared" si="7"/>
        <v>-</v>
      </c>
      <c r="R21" s="15"/>
      <c r="S21" s="50"/>
      <c r="T21" s="15"/>
      <c r="U21" s="101"/>
      <c r="V21" s="109"/>
      <c r="W21" s="109"/>
      <c r="X21" s="111" t="s">
        <v>98</v>
      </c>
      <c r="Y21" s="124" t="s">
        <v>4</v>
      </c>
      <c r="Z21" s="124">
        <v>97</v>
      </c>
      <c r="AA21" s="124">
        <v>21.3</v>
      </c>
      <c r="AB21" s="124">
        <v>43</v>
      </c>
      <c r="AC21" s="124">
        <v>34.5</v>
      </c>
      <c r="AD21" s="124">
        <v>57.3</v>
      </c>
      <c r="AE21" s="124">
        <v>37</v>
      </c>
      <c r="AF21" s="124">
        <v>40.200000000000003</v>
      </c>
      <c r="AG21" s="124">
        <v>65.400000000000006</v>
      </c>
      <c r="AH21" s="124" t="s">
        <v>4</v>
      </c>
      <c r="AI21" s="103"/>
      <c r="AJ21" s="15"/>
      <c r="AK21" s="15"/>
      <c r="AL21" s="15"/>
    </row>
    <row r="22" spans="1:38" ht="16.5" customHeight="1">
      <c r="A22" s="15"/>
      <c r="B22" s="45"/>
      <c r="C22" s="841" t="str">
        <f t="shared" si="11"/>
        <v>Wohnungszugang (netto)</v>
      </c>
      <c r="D22" s="917"/>
      <c r="E22" s="917"/>
      <c r="F22" s="917"/>
      <c r="G22" s="350" t="str">
        <f t="shared" si="8"/>
        <v>-</v>
      </c>
      <c r="H22" s="783" t="str">
        <f t="shared" si="9"/>
        <v>-</v>
      </c>
      <c r="I22" s="783">
        <f t="shared" si="0"/>
        <v>238</v>
      </c>
      <c r="J22" s="783">
        <f t="shared" si="1"/>
        <v>571</v>
      </c>
      <c r="K22" s="783">
        <f t="shared" si="2"/>
        <v>462</v>
      </c>
      <c r="L22" s="783">
        <f t="shared" si="3"/>
        <v>589</v>
      </c>
      <c r="M22" s="783">
        <f t="shared" si="4"/>
        <v>529</v>
      </c>
      <c r="N22" s="783">
        <f t="shared" si="5"/>
        <v>449</v>
      </c>
      <c r="O22" s="783">
        <f t="shared" si="6"/>
        <v>1047</v>
      </c>
      <c r="P22" s="783">
        <f t="shared" si="7"/>
        <v>1004</v>
      </c>
      <c r="R22" s="15"/>
      <c r="S22" s="50"/>
      <c r="T22" s="15"/>
      <c r="U22" s="101"/>
      <c r="V22" s="109"/>
      <c r="W22" s="109"/>
      <c r="X22" s="111" t="s">
        <v>100</v>
      </c>
      <c r="Y22" s="124" t="s">
        <v>4</v>
      </c>
      <c r="Z22" s="124" t="s">
        <v>4</v>
      </c>
      <c r="AA22" s="124">
        <v>238</v>
      </c>
      <c r="AB22" s="124">
        <v>571</v>
      </c>
      <c r="AC22" s="124">
        <v>462</v>
      </c>
      <c r="AD22" s="124">
        <v>589</v>
      </c>
      <c r="AE22" s="124">
        <v>529</v>
      </c>
      <c r="AF22" s="124">
        <v>449</v>
      </c>
      <c r="AG22" s="124">
        <v>1047</v>
      </c>
      <c r="AH22" s="124">
        <v>1004</v>
      </c>
      <c r="AI22" s="103"/>
      <c r="AJ22" s="15"/>
      <c r="AK22" s="15"/>
      <c r="AL22" s="15"/>
    </row>
    <row r="23" spans="1:38" ht="16.5" customHeight="1">
      <c r="A23" s="15"/>
      <c r="B23" s="45"/>
      <c r="C23" s="841" t="str">
        <f t="shared" si="11"/>
        <v>Baubewilligte Wohnungen</v>
      </c>
      <c r="D23" s="841"/>
      <c r="E23" s="841"/>
      <c r="F23" s="841"/>
      <c r="G23" s="350" t="str">
        <f t="shared" si="8"/>
        <v>-</v>
      </c>
      <c r="H23" s="350">
        <f t="shared" si="9"/>
        <v>310</v>
      </c>
      <c r="I23" s="783">
        <f t="shared" si="0"/>
        <v>520</v>
      </c>
      <c r="J23" s="783">
        <f t="shared" si="1"/>
        <v>476</v>
      </c>
      <c r="K23" s="783">
        <f t="shared" si="2"/>
        <v>261</v>
      </c>
      <c r="L23" s="783">
        <f t="shared" si="3"/>
        <v>1502</v>
      </c>
      <c r="M23" s="783">
        <f t="shared" si="4"/>
        <v>1090</v>
      </c>
      <c r="N23" s="783">
        <f t="shared" si="5"/>
        <v>544</v>
      </c>
      <c r="O23" s="783">
        <f t="shared" si="6"/>
        <v>667</v>
      </c>
      <c r="P23" s="783">
        <f t="shared" si="7"/>
        <v>204</v>
      </c>
      <c r="R23" s="15"/>
      <c r="S23" s="50"/>
      <c r="T23" s="15"/>
      <c r="U23" s="101"/>
      <c r="V23" s="109"/>
      <c r="W23" s="109"/>
      <c r="X23" s="111" t="s">
        <v>101</v>
      </c>
      <c r="Y23" s="124" t="s">
        <v>4</v>
      </c>
      <c r="Z23" s="124">
        <v>310</v>
      </c>
      <c r="AA23" s="124">
        <v>520</v>
      </c>
      <c r="AB23" s="124">
        <v>476</v>
      </c>
      <c r="AC23" s="124">
        <v>261</v>
      </c>
      <c r="AD23" s="124">
        <v>1502</v>
      </c>
      <c r="AE23" s="124">
        <v>1090</v>
      </c>
      <c r="AF23" s="124">
        <v>544</v>
      </c>
      <c r="AG23" s="124">
        <v>667</v>
      </c>
      <c r="AH23" s="124">
        <v>204</v>
      </c>
      <c r="AI23" s="103"/>
      <c r="AJ23" s="15"/>
      <c r="AK23" s="15"/>
      <c r="AL23" s="15"/>
    </row>
    <row r="24" spans="1:38" ht="16.5" customHeight="1">
      <c r="A24" s="15"/>
      <c r="B24" s="45"/>
      <c r="C24" s="339" t="str">
        <f t="shared" si="11"/>
        <v>Baubewilligte Wohnfläche in 1'000 m²</v>
      </c>
      <c r="D24" s="339"/>
      <c r="E24" s="339"/>
      <c r="F24" s="339"/>
      <c r="G24" s="351" t="str">
        <f t="shared" si="8"/>
        <v>-</v>
      </c>
      <c r="H24" s="351">
        <f t="shared" si="9"/>
        <v>33.9</v>
      </c>
      <c r="I24" s="782">
        <f t="shared" si="0"/>
        <v>44.5</v>
      </c>
      <c r="J24" s="782">
        <f t="shared" si="1"/>
        <v>47.5</v>
      </c>
      <c r="K24" s="782">
        <f t="shared" si="2"/>
        <v>30.5</v>
      </c>
      <c r="L24" s="782">
        <f t="shared" si="3"/>
        <v>126.1</v>
      </c>
      <c r="M24" s="782">
        <f t="shared" si="4"/>
        <v>72.900000000000006</v>
      </c>
      <c r="N24" s="782">
        <f t="shared" si="5"/>
        <v>44.4</v>
      </c>
      <c r="O24" s="782">
        <f t="shared" si="6"/>
        <v>40.6</v>
      </c>
      <c r="P24" s="782">
        <f t="shared" si="7"/>
        <v>19.3</v>
      </c>
      <c r="R24" s="15"/>
      <c r="S24" s="50"/>
      <c r="T24" s="15"/>
      <c r="U24" s="101"/>
      <c r="V24" s="109"/>
      <c r="W24" s="109"/>
      <c r="X24" s="634" t="s">
        <v>99</v>
      </c>
      <c r="Y24" s="124" t="s">
        <v>4</v>
      </c>
      <c r="Z24" s="124">
        <v>33.9</v>
      </c>
      <c r="AA24" s="124">
        <v>44.5</v>
      </c>
      <c r="AB24" s="124">
        <v>47.5</v>
      </c>
      <c r="AC24" s="124">
        <v>30.5</v>
      </c>
      <c r="AD24" s="124">
        <v>126.1</v>
      </c>
      <c r="AE24" s="124">
        <v>72.900000000000006</v>
      </c>
      <c r="AF24" s="124">
        <v>44.4</v>
      </c>
      <c r="AG24" s="124">
        <v>40.6</v>
      </c>
      <c r="AH24" s="124">
        <v>19.3</v>
      </c>
      <c r="AI24" s="103"/>
      <c r="AJ24" s="15"/>
      <c r="AK24" s="15"/>
      <c r="AL24" s="15"/>
    </row>
    <row r="25" spans="1:38" s="47" customFormat="1" ht="4.5" customHeight="1">
      <c r="A25" s="28"/>
      <c r="B25" s="46"/>
      <c r="C25" s="828"/>
      <c r="D25" s="828"/>
      <c r="E25" s="828"/>
      <c r="F25" s="828"/>
      <c r="G25" s="828"/>
      <c r="H25" s="828"/>
      <c r="I25" s="828"/>
      <c r="J25" s="828"/>
      <c r="K25" s="828"/>
      <c r="L25" s="828"/>
      <c r="M25" s="828"/>
      <c r="N25" s="828"/>
      <c r="O25" s="828"/>
      <c r="P25" s="828"/>
      <c r="R25" s="28"/>
      <c r="S25" s="53"/>
      <c r="T25" s="28"/>
      <c r="U25" s="28"/>
      <c r="V25" s="171"/>
      <c r="W25" s="171"/>
      <c r="X25" s="115"/>
      <c r="Y25" s="115"/>
      <c r="Z25" s="416"/>
      <c r="AA25" s="416"/>
      <c r="AB25" s="115"/>
      <c r="AC25" s="115"/>
      <c r="AD25" s="115"/>
      <c r="AE25" s="115"/>
      <c r="AF25" s="115"/>
      <c r="AG25" s="115"/>
      <c r="AH25" s="115"/>
      <c r="AI25" s="123"/>
      <c r="AJ25" s="15"/>
      <c r="AK25" s="15"/>
      <c r="AL25" s="15"/>
    </row>
    <row r="26" spans="1:38" s="41" customFormat="1" ht="9.9499999999999993" customHeight="1">
      <c r="A26" s="31"/>
      <c r="B26" s="43"/>
      <c r="C26" s="312" t="str">
        <f>X26</f>
        <v>* Zahlen ab 2012 sind Schätzungen.</v>
      </c>
      <c r="D26" s="312"/>
      <c r="E26" s="312"/>
      <c r="F26" s="312"/>
      <c r="G26" s="312"/>
      <c r="H26" s="312"/>
      <c r="I26" s="312"/>
      <c r="J26" s="312"/>
      <c r="K26" s="312"/>
      <c r="L26" s="312"/>
      <c r="M26" s="312"/>
      <c r="N26" s="312"/>
      <c r="O26" s="312"/>
      <c r="P26" s="312"/>
      <c r="R26" s="31"/>
      <c r="S26" s="53"/>
      <c r="T26" s="31"/>
      <c r="U26" s="31"/>
      <c r="V26" s="117"/>
      <c r="W26" s="117"/>
      <c r="X26" s="416" t="s">
        <v>350</v>
      </c>
      <c r="Y26" s="416"/>
      <c r="Z26" s="416"/>
      <c r="AA26" s="416"/>
      <c r="AB26" s="416"/>
      <c r="AC26" s="416"/>
      <c r="AD26" s="416"/>
      <c r="AE26" s="416"/>
      <c r="AF26" s="416"/>
      <c r="AG26" s="416"/>
      <c r="AH26" s="416"/>
      <c r="AI26" s="118"/>
      <c r="AJ26" s="15"/>
      <c r="AK26" s="15"/>
      <c r="AL26" s="15"/>
    </row>
    <row r="27" spans="1:38" s="41" customFormat="1" ht="9.9499999999999993" customHeight="1">
      <c r="A27" s="31"/>
      <c r="B27" s="43"/>
      <c r="C27" s="883" t="str">
        <f>X27</f>
        <v>Quelle: BBSR, Statistische Ämter des Bundes und der Länder, Fahrländer Partner.</v>
      </c>
      <c r="D27" s="883"/>
      <c r="E27" s="883"/>
      <c r="F27" s="883"/>
      <c r="G27" s="883"/>
      <c r="H27" s="883"/>
      <c r="I27" s="883"/>
      <c r="J27" s="883"/>
      <c r="K27" s="883"/>
      <c r="L27" s="883"/>
      <c r="M27" s="883"/>
      <c r="N27" s="883"/>
      <c r="O27" s="883"/>
      <c r="P27" s="883"/>
      <c r="R27" s="31"/>
      <c r="S27" s="53"/>
      <c r="T27" s="31"/>
      <c r="U27" s="31"/>
      <c r="V27" s="117"/>
      <c r="W27" s="117"/>
      <c r="X27" s="370" t="s">
        <v>47</v>
      </c>
      <c r="Y27" s="416"/>
      <c r="Z27" s="416"/>
      <c r="AA27" s="416"/>
      <c r="AB27" s="416"/>
      <c r="AC27" s="416"/>
      <c r="AD27" s="416"/>
      <c r="AE27" s="416"/>
      <c r="AF27" s="416"/>
      <c r="AG27" s="416"/>
      <c r="AH27" s="115"/>
      <c r="AI27" s="118"/>
      <c r="AJ27" s="15"/>
      <c r="AK27" s="15"/>
      <c r="AL27" s="15"/>
    </row>
    <row r="28" spans="1:38" s="41" customFormat="1" ht="30" customHeight="1">
      <c r="A28" s="31"/>
      <c r="B28" s="43"/>
      <c r="C28" s="312"/>
      <c r="D28" s="312"/>
      <c r="E28" s="312"/>
      <c r="F28" s="312"/>
      <c r="G28" s="312"/>
      <c r="H28" s="312"/>
      <c r="I28" s="312"/>
      <c r="J28" s="312"/>
      <c r="K28" s="312"/>
      <c r="L28" s="312"/>
      <c r="M28" s="312"/>
      <c r="N28" s="312"/>
      <c r="O28" s="312"/>
      <c r="P28" s="312"/>
      <c r="R28" s="31"/>
      <c r="S28" s="53"/>
      <c r="T28" s="31"/>
      <c r="U28" s="31"/>
      <c r="V28" s="117"/>
      <c r="W28" s="117"/>
      <c r="X28" s="370"/>
      <c r="Y28" s="416"/>
      <c r="Z28" s="416"/>
      <c r="AA28" s="416"/>
      <c r="AB28" s="416"/>
      <c r="AC28" s="416"/>
      <c r="AD28" s="416"/>
      <c r="AE28" s="416"/>
      <c r="AF28" s="527"/>
      <c r="AG28" s="416"/>
      <c r="AH28" s="115"/>
      <c r="AI28" s="118"/>
      <c r="AJ28" s="15"/>
      <c r="AK28" s="15"/>
      <c r="AL28" s="15"/>
    </row>
    <row r="29" spans="1:38" s="47" customFormat="1" ht="16.5" customHeight="1">
      <c r="A29" s="28"/>
      <c r="B29" s="46"/>
      <c r="C29" s="928" t="str">
        <f>X29</f>
        <v>Wohnungsbestand nach Anzahl Räumen (2019)</v>
      </c>
      <c r="D29" s="928"/>
      <c r="E29" s="928"/>
      <c r="F29" s="928"/>
      <c r="G29" s="928"/>
      <c r="H29" s="928"/>
      <c r="I29" s="928"/>
      <c r="R29" s="28"/>
      <c r="S29" s="53"/>
      <c r="T29" s="28"/>
      <c r="U29" s="28"/>
      <c r="V29" s="171"/>
      <c r="W29" s="171"/>
      <c r="X29" s="522" t="s">
        <v>351</v>
      </c>
      <c r="Y29" s="370"/>
      <c r="Z29" s="370"/>
      <c r="AA29" s="370"/>
      <c r="AB29" s="370"/>
      <c r="AC29" s="370"/>
      <c r="AD29" s="370"/>
      <c r="AE29" s="370"/>
      <c r="AF29" s="370"/>
      <c r="AG29" s="370"/>
      <c r="AH29" s="115"/>
      <c r="AI29" s="118"/>
      <c r="AJ29" s="15"/>
      <c r="AK29" s="15"/>
      <c r="AL29" s="15"/>
    </row>
    <row r="30" spans="1:38" s="47" customFormat="1" ht="8.1" customHeight="1">
      <c r="A30" s="28"/>
      <c r="B30" s="46"/>
      <c r="C30" s="828"/>
      <c r="D30" s="828"/>
      <c r="E30" s="828"/>
      <c r="F30" s="828"/>
      <c r="G30" s="828"/>
      <c r="H30" s="828"/>
      <c r="I30" s="828"/>
      <c r="J30" s="828"/>
      <c r="K30" s="828"/>
      <c r="L30" s="828"/>
      <c r="M30" s="828"/>
      <c r="N30" s="828"/>
      <c r="O30" s="828"/>
      <c r="P30" s="828"/>
      <c r="R30" s="28"/>
      <c r="S30" s="53"/>
      <c r="T30" s="28"/>
      <c r="U30" s="28"/>
      <c r="V30" s="171"/>
      <c r="W30" s="171"/>
      <c r="X30" s="115"/>
      <c r="Y30" s="115"/>
      <c r="Z30" s="115"/>
      <c r="AA30" s="115"/>
      <c r="AB30" s="115"/>
      <c r="AC30" s="115"/>
      <c r="AD30" s="115"/>
      <c r="AE30" s="115"/>
      <c r="AF30" s="115"/>
      <c r="AG30" s="115"/>
      <c r="AH30" s="115"/>
      <c r="AI30" s="118"/>
      <c r="AJ30" s="15"/>
      <c r="AK30" s="15"/>
      <c r="AL30" s="15"/>
    </row>
    <row r="31" spans="1:38" ht="16.5" customHeight="1">
      <c r="A31" s="15"/>
      <c r="B31" s="26"/>
      <c r="Q31" s="41"/>
      <c r="R31" s="15"/>
      <c r="S31" s="15"/>
      <c r="T31" s="15"/>
      <c r="U31" s="15"/>
      <c r="V31" s="109"/>
      <c r="W31" s="109"/>
      <c r="X31" s="172" t="s">
        <v>34</v>
      </c>
      <c r="Y31" s="109"/>
      <c r="Z31" s="109"/>
      <c r="AA31" s="109"/>
      <c r="AB31" s="109"/>
      <c r="AC31" s="109"/>
      <c r="AD31" s="109"/>
      <c r="AE31" s="109"/>
      <c r="AF31" s="109"/>
      <c r="AG31" s="103"/>
      <c r="AH31" s="115"/>
      <c r="AI31" s="118"/>
      <c r="AJ31" s="15"/>
      <c r="AK31" s="15"/>
      <c r="AL31" s="15"/>
    </row>
    <row r="32" spans="1:38" ht="16.5" customHeight="1">
      <c r="A32" s="15"/>
      <c r="B32" s="26"/>
      <c r="Q32" s="41"/>
      <c r="R32" s="15"/>
      <c r="S32" s="15"/>
      <c r="T32" s="15"/>
      <c r="U32" s="15"/>
      <c r="V32" s="109"/>
      <c r="W32" s="109"/>
      <c r="X32" s="522"/>
      <c r="Y32" s="109"/>
      <c r="Z32" s="109"/>
      <c r="AA32" s="109"/>
      <c r="AB32" s="109"/>
      <c r="AC32" s="109"/>
      <c r="AD32" s="109"/>
      <c r="AE32" s="109"/>
      <c r="AF32" s="109"/>
      <c r="AG32" s="103"/>
      <c r="AH32" s="115"/>
      <c r="AI32" s="118"/>
      <c r="AJ32" s="15"/>
      <c r="AK32" s="15"/>
      <c r="AL32" s="15"/>
    </row>
    <row r="33" spans="1:38" ht="16.5" customHeight="1">
      <c r="A33" s="15"/>
      <c r="B33" s="26"/>
      <c r="Q33" s="41"/>
      <c r="R33" s="15"/>
      <c r="S33" s="15"/>
      <c r="T33" s="15"/>
      <c r="U33" s="15"/>
      <c r="V33" s="109"/>
      <c r="W33" s="109"/>
      <c r="X33" s="522"/>
      <c r="Y33" s="109"/>
      <c r="Z33" s="109"/>
      <c r="AA33" s="109"/>
      <c r="AB33" s="109"/>
      <c r="AC33" s="109"/>
      <c r="AD33" s="109"/>
      <c r="AE33" s="109"/>
      <c r="AF33" s="109"/>
      <c r="AG33" s="103"/>
      <c r="AH33" s="115"/>
      <c r="AI33" s="118"/>
      <c r="AJ33" s="15"/>
      <c r="AK33" s="15"/>
      <c r="AL33" s="15"/>
    </row>
    <row r="34" spans="1:38" ht="16.5" customHeight="1">
      <c r="A34" s="15"/>
      <c r="B34" s="26"/>
      <c r="Q34" s="41"/>
      <c r="R34" s="15"/>
      <c r="S34" s="15"/>
      <c r="T34" s="15"/>
      <c r="U34" s="15"/>
      <c r="V34" s="109"/>
      <c r="W34" s="109"/>
      <c r="X34" s="522"/>
      <c r="Y34" s="109"/>
      <c r="Z34" s="109"/>
      <c r="AA34" s="109"/>
      <c r="AB34" s="109"/>
      <c r="AC34" s="109"/>
      <c r="AD34" s="109"/>
      <c r="AE34" s="109"/>
      <c r="AF34" s="109"/>
      <c r="AG34" s="103"/>
      <c r="AH34" s="115"/>
      <c r="AI34" s="118"/>
      <c r="AJ34" s="15"/>
      <c r="AK34" s="15"/>
      <c r="AL34" s="15"/>
    </row>
    <row r="35" spans="1:38" ht="16.5" customHeight="1">
      <c r="A35" s="15"/>
      <c r="B35" s="26"/>
      <c r="Q35" s="41"/>
      <c r="R35" s="15"/>
      <c r="S35" s="15"/>
      <c r="T35" s="15"/>
      <c r="U35" s="15"/>
      <c r="V35" s="109"/>
      <c r="W35" s="109"/>
      <c r="X35" s="522"/>
      <c r="Y35" s="109"/>
      <c r="Z35" s="109"/>
      <c r="AA35" s="109"/>
      <c r="AB35" s="109"/>
      <c r="AC35" s="109"/>
      <c r="AD35" s="109"/>
      <c r="AE35" s="109"/>
      <c r="AF35" s="109"/>
      <c r="AG35" s="103"/>
      <c r="AH35" s="115"/>
      <c r="AI35" s="118"/>
      <c r="AJ35" s="15"/>
      <c r="AK35" s="15"/>
      <c r="AL35" s="15"/>
    </row>
    <row r="36" spans="1:38" ht="16.5" customHeight="1">
      <c r="A36" s="15"/>
      <c r="B36" s="26"/>
      <c r="Q36" s="41"/>
      <c r="R36" s="15"/>
      <c r="S36" s="15"/>
      <c r="T36" s="15"/>
      <c r="U36" s="15"/>
      <c r="V36" s="109"/>
      <c r="W36" s="109"/>
      <c r="X36" s="522"/>
      <c r="Y36" s="109"/>
      <c r="Z36" s="109"/>
      <c r="AA36" s="109"/>
      <c r="AB36" s="109"/>
      <c r="AC36" s="109"/>
      <c r="AD36" s="109"/>
      <c r="AE36" s="109"/>
      <c r="AF36" s="109"/>
      <c r="AG36" s="103"/>
      <c r="AH36" s="115"/>
      <c r="AI36" s="118"/>
      <c r="AJ36" s="15"/>
      <c r="AK36" s="15"/>
      <c r="AL36" s="15"/>
    </row>
    <row r="37" spans="1:38" ht="16.5" customHeight="1">
      <c r="A37" s="15"/>
      <c r="B37" s="26"/>
      <c r="Q37" s="41"/>
      <c r="R37" s="15"/>
      <c r="S37" s="15"/>
      <c r="T37" s="15"/>
      <c r="U37" s="15"/>
      <c r="V37" s="109"/>
      <c r="W37" s="109"/>
      <c r="X37" s="522"/>
      <c r="Y37" s="109"/>
      <c r="Z37" s="109"/>
      <c r="AA37" s="109"/>
      <c r="AB37" s="109"/>
      <c r="AC37" s="109"/>
      <c r="AD37" s="109"/>
      <c r="AE37" s="109"/>
      <c r="AF37" s="109"/>
      <c r="AG37" s="103"/>
      <c r="AH37" s="115"/>
      <c r="AI37" s="118"/>
      <c r="AJ37" s="15"/>
      <c r="AK37" s="15"/>
      <c r="AL37" s="15"/>
    </row>
    <row r="38" spans="1:38" ht="16.5" customHeight="1">
      <c r="A38" s="15"/>
      <c r="B38" s="26"/>
      <c r="Q38" s="41"/>
      <c r="R38" s="15"/>
      <c r="S38" s="15"/>
      <c r="T38" s="15"/>
      <c r="U38" s="15"/>
      <c r="V38" s="109"/>
      <c r="W38" s="109"/>
      <c r="X38" s="522"/>
      <c r="Y38" s="109"/>
      <c r="Z38" s="109"/>
      <c r="AA38" s="109"/>
      <c r="AB38" s="109"/>
      <c r="AC38" s="109"/>
      <c r="AD38" s="109"/>
      <c r="AE38" s="109"/>
      <c r="AF38" s="109"/>
      <c r="AG38" s="103"/>
      <c r="AH38" s="115"/>
      <c r="AI38" s="118"/>
      <c r="AJ38" s="15"/>
      <c r="AK38" s="15"/>
      <c r="AL38" s="15"/>
    </row>
    <row r="39" spans="1:38" ht="16.5" customHeight="1">
      <c r="A39" s="15"/>
      <c r="B39" s="26"/>
      <c r="Q39" s="41"/>
      <c r="R39" s="15"/>
      <c r="S39" s="15"/>
      <c r="T39" s="15"/>
      <c r="U39" s="15"/>
      <c r="V39" s="109"/>
      <c r="W39" s="109"/>
      <c r="X39" s="522"/>
      <c r="Y39" s="109"/>
      <c r="Z39" s="109"/>
      <c r="AA39" s="109"/>
      <c r="AB39" s="109"/>
      <c r="AC39" s="109"/>
      <c r="AD39" s="109"/>
      <c r="AE39" s="109"/>
      <c r="AF39" s="109"/>
      <c r="AG39" s="103"/>
      <c r="AH39" s="115"/>
      <c r="AI39" s="118"/>
      <c r="AJ39" s="15"/>
      <c r="AK39" s="15"/>
      <c r="AL39" s="15"/>
    </row>
    <row r="40" spans="1:38" ht="5.45" customHeight="1">
      <c r="A40" s="15"/>
      <c r="B40" s="26"/>
      <c r="C40" s="831"/>
      <c r="D40" s="831"/>
      <c r="E40" s="831"/>
      <c r="F40" s="831"/>
      <c r="G40" s="831"/>
      <c r="H40" s="831"/>
      <c r="I40" s="831"/>
      <c r="J40" s="831"/>
      <c r="K40" s="831"/>
      <c r="L40" s="831"/>
      <c r="M40" s="831"/>
      <c r="N40" s="831"/>
      <c r="O40" s="831"/>
      <c r="P40" s="831"/>
      <c r="Q40" s="41"/>
      <c r="R40" s="15"/>
      <c r="S40" s="15"/>
      <c r="T40" s="15"/>
      <c r="U40" s="15"/>
      <c r="V40" s="109"/>
      <c r="W40" s="109"/>
      <c r="X40" s="109"/>
      <c r="Y40" s="109"/>
      <c r="Z40" s="109"/>
      <c r="AA40" s="109"/>
      <c r="AB40" s="109"/>
      <c r="AC40" s="109"/>
      <c r="AD40" s="109"/>
      <c r="AE40" s="109"/>
      <c r="AF40" s="109"/>
      <c r="AG40" s="103"/>
      <c r="AH40" s="115"/>
      <c r="AI40" s="118"/>
      <c r="AJ40" s="15"/>
      <c r="AK40" s="15"/>
      <c r="AL40" s="15"/>
    </row>
    <row r="41" spans="1:38" s="41" customFormat="1" ht="9.9499999999999993" customHeight="1">
      <c r="A41" s="31"/>
      <c r="B41" s="43"/>
      <c r="C41" s="925" t="str">
        <f>X82</f>
        <v>Quellen: Statistische Ämter des Bundes und der Länder, Fahrländer Partner.</v>
      </c>
      <c r="D41" s="925"/>
      <c r="E41" s="925"/>
      <c r="F41" s="925"/>
      <c r="G41" s="925"/>
      <c r="H41" s="925"/>
      <c r="I41" s="925"/>
      <c r="J41" s="925"/>
      <c r="K41" s="925"/>
      <c r="L41" s="925"/>
      <c r="M41" s="925"/>
      <c r="N41" s="925"/>
      <c r="O41" s="925"/>
      <c r="P41" s="925"/>
      <c r="R41" s="31"/>
      <c r="S41" s="53"/>
      <c r="T41" s="31"/>
      <c r="U41" s="31"/>
      <c r="V41" s="117"/>
      <c r="W41" s="117"/>
      <c r="X41" s="745"/>
      <c r="Y41" s="416"/>
      <c r="Z41" s="416"/>
      <c r="AA41" s="416"/>
      <c r="AB41" s="416"/>
      <c r="AC41" s="416"/>
      <c r="AD41" s="416"/>
      <c r="AE41" s="416"/>
      <c r="AF41" s="416"/>
      <c r="AG41" s="416"/>
      <c r="AH41" s="115"/>
      <c r="AI41" s="118"/>
      <c r="AJ41" s="15"/>
      <c r="AK41" s="15"/>
      <c r="AL41" s="15"/>
    </row>
    <row r="42" spans="1:38" s="41" customFormat="1" ht="9.9499999999999993" customHeight="1">
      <c r="A42" s="31"/>
      <c r="B42" s="43"/>
      <c r="C42" s="925" t="str">
        <f>X94</f>
        <v/>
      </c>
      <c r="D42" s="925"/>
      <c r="E42" s="925"/>
      <c r="F42" s="925"/>
      <c r="G42" s="925"/>
      <c r="H42" s="925"/>
      <c r="I42" s="925"/>
      <c r="J42" s="925"/>
      <c r="K42" s="925"/>
      <c r="L42" s="925"/>
      <c r="M42" s="925"/>
      <c r="N42" s="925"/>
      <c r="O42" s="925"/>
      <c r="P42" s="925"/>
      <c r="R42" s="31"/>
      <c r="S42" s="53"/>
      <c r="T42" s="31"/>
      <c r="U42" s="31"/>
      <c r="V42" s="117"/>
      <c r="W42" s="117"/>
      <c r="X42" s="416"/>
      <c r="Y42" s="416"/>
      <c r="Z42" s="416"/>
      <c r="AA42" s="416"/>
      <c r="AB42" s="416"/>
      <c r="AC42" s="416"/>
      <c r="AD42" s="416"/>
      <c r="AE42" s="416"/>
      <c r="AF42" s="416"/>
      <c r="AG42" s="416"/>
      <c r="AH42" s="115"/>
      <c r="AI42" s="118"/>
      <c r="AJ42" s="15"/>
      <c r="AK42" s="15"/>
      <c r="AL42" s="15"/>
    </row>
    <row r="43" spans="1:38" s="41" customFormat="1" ht="30" customHeight="1">
      <c r="A43" s="31"/>
      <c r="B43" s="43"/>
      <c r="C43" s="312"/>
      <c r="D43" s="312"/>
      <c r="E43" s="312"/>
      <c r="F43" s="312"/>
      <c r="G43" s="312"/>
      <c r="H43" s="312"/>
      <c r="I43" s="312"/>
      <c r="J43" s="312"/>
      <c r="K43" s="312"/>
      <c r="L43" s="312"/>
      <c r="M43" s="312"/>
      <c r="N43" s="312"/>
      <c r="O43" s="312"/>
      <c r="P43" s="312"/>
      <c r="R43" s="31"/>
      <c r="S43" s="53"/>
      <c r="T43" s="31"/>
      <c r="U43" s="31"/>
      <c r="V43" s="117"/>
      <c r="W43" s="117"/>
      <c r="X43" s="416"/>
      <c r="Y43" s="416"/>
      <c r="Z43" s="416"/>
      <c r="AA43" s="416"/>
      <c r="AB43" s="416"/>
      <c r="AC43" s="416"/>
      <c r="AD43" s="416"/>
      <c r="AE43" s="416"/>
      <c r="AF43" s="416"/>
      <c r="AG43" s="416"/>
      <c r="AH43" s="115"/>
      <c r="AI43" s="118"/>
      <c r="AJ43" s="15"/>
      <c r="AK43" s="15"/>
      <c r="AL43" s="15"/>
    </row>
    <row r="44" spans="1:38" s="41" customFormat="1" ht="16.5" customHeight="1">
      <c r="A44" s="31"/>
      <c r="B44" s="43"/>
      <c r="C44" s="637" t="str">
        <f>X44</f>
        <v>Anteil der neu erstellten Wohnungen am Gesamtwohnungsbestand</v>
      </c>
      <c r="D44" s="637"/>
      <c r="E44" s="637"/>
      <c r="F44" s="637"/>
      <c r="G44" s="637"/>
      <c r="H44" s="637"/>
      <c r="I44" s="637"/>
      <c r="J44" s="265"/>
      <c r="K44" s="265"/>
      <c r="L44" s="265"/>
      <c r="M44" s="265"/>
      <c r="N44" s="265"/>
      <c r="O44" s="265"/>
      <c r="P44" s="265"/>
      <c r="R44" s="31"/>
      <c r="S44" s="53"/>
      <c r="T44" s="31"/>
      <c r="U44" s="31"/>
      <c r="V44" s="117"/>
      <c r="W44" s="117"/>
      <c r="X44" s="522" t="s">
        <v>141</v>
      </c>
      <c r="Y44" s="162"/>
      <c r="Z44" s="162"/>
      <c r="AA44" s="162"/>
      <c r="AB44" s="162"/>
      <c r="AC44" s="162"/>
      <c r="AD44" s="162"/>
      <c r="AE44" s="162"/>
      <c r="AF44" s="162"/>
      <c r="AG44" s="162"/>
      <c r="AH44" s="115"/>
      <c r="AI44" s="118"/>
      <c r="AJ44" s="15"/>
      <c r="AK44" s="15"/>
      <c r="AL44" s="15"/>
    </row>
    <row r="45" spans="1:38" ht="8.1" customHeight="1">
      <c r="A45" s="15"/>
      <c r="B45" s="26"/>
      <c r="C45" s="318"/>
      <c r="D45" s="314"/>
      <c r="E45" s="314"/>
      <c r="F45" s="314"/>
      <c r="G45" s="314"/>
      <c r="H45" s="314"/>
      <c r="I45" s="314"/>
      <c r="J45" s="314"/>
      <c r="K45" s="314"/>
      <c r="L45" s="314"/>
      <c r="M45" s="314"/>
      <c r="N45" s="314"/>
      <c r="O45" s="314"/>
      <c r="P45" s="314"/>
      <c r="Q45" s="41"/>
      <c r="R45" s="15"/>
      <c r="S45" s="15"/>
      <c r="T45" s="15"/>
      <c r="U45" s="15"/>
      <c r="V45" s="109"/>
      <c r="W45" s="109"/>
      <c r="X45" s="522"/>
      <c r="Y45" s="109"/>
      <c r="Z45" s="109"/>
      <c r="AA45" s="109"/>
      <c r="AB45" s="109"/>
      <c r="AC45" s="109"/>
      <c r="AD45" s="109"/>
      <c r="AE45" s="109"/>
      <c r="AF45" s="109"/>
      <c r="AG45" s="103"/>
      <c r="AH45" s="115"/>
      <c r="AI45" s="118"/>
      <c r="AJ45" s="15"/>
      <c r="AK45" s="15"/>
      <c r="AL45" s="15"/>
    </row>
    <row r="46" spans="1:38" s="41" customFormat="1" ht="16.5" customHeight="1">
      <c r="A46" s="31"/>
      <c r="B46" s="43"/>
      <c r="C46" s="75"/>
      <c r="D46" s="265"/>
      <c r="E46" s="265"/>
      <c r="F46" s="265"/>
      <c r="G46" s="265"/>
      <c r="H46" s="265"/>
      <c r="I46" s="265"/>
      <c r="J46" s="265"/>
      <c r="K46" s="265"/>
      <c r="L46" s="265"/>
      <c r="M46" s="265"/>
      <c r="N46" s="265"/>
      <c r="O46" s="265"/>
      <c r="P46" s="265"/>
      <c r="R46" s="31"/>
      <c r="S46" s="53"/>
      <c r="T46" s="31"/>
      <c r="U46" s="31"/>
      <c r="V46" s="117"/>
      <c r="W46" s="117"/>
      <c r="X46" s="172" t="s">
        <v>34</v>
      </c>
      <c r="Y46" s="162"/>
      <c r="Z46" s="162"/>
      <c r="AA46" s="162"/>
      <c r="AB46" s="162"/>
      <c r="AC46" s="162"/>
      <c r="AD46" s="162"/>
      <c r="AE46" s="162"/>
      <c r="AF46" s="162"/>
      <c r="AG46" s="162"/>
      <c r="AH46" s="115"/>
      <c r="AI46" s="118"/>
      <c r="AJ46" s="15"/>
      <c r="AK46" s="15"/>
      <c r="AL46" s="15"/>
    </row>
    <row r="47" spans="1:38" s="41" customFormat="1" ht="16.5" customHeight="1">
      <c r="A47" s="31"/>
      <c r="B47" s="43"/>
      <c r="C47" s="75"/>
      <c r="D47" s="265"/>
      <c r="E47" s="265"/>
      <c r="F47" s="265"/>
      <c r="G47" s="265"/>
      <c r="H47" s="265"/>
      <c r="I47" s="265"/>
      <c r="J47" s="265"/>
      <c r="K47" s="265"/>
      <c r="L47" s="265"/>
      <c r="M47" s="265"/>
      <c r="N47" s="265"/>
      <c r="O47" s="265"/>
      <c r="P47" s="265"/>
      <c r="R47" s="31"/>
      <c r="S47" s="53"/>
      <c r="T47" s="31"/>
      <c r="U47" s="31"/>
      <c r="V47" s="117"/>
      <c r="W47" s="117"/>
      <c r="X47" s="110"/>
      <c r="Y47" s="162"/>
      <c r="Z47" s="162"/>
      <c r="AA47" s="162"/>
      <c r="AB47" s="162"/>
      <c r="AC47" s="162"/>
      <c r="AD47" s="162"/>
      <c r="AE47" s="162"/>
      <c r="AF47" s="162"/>
      <c r="AG47" s="162"/>
      <c r="AH47" s="115"/>
      <c r="AI47" s="118"/>
      <c r="AJ47" s="15"/>
      <c r="AK47" s="15"/>
      <c r="AL47" s="15"/>
    </row>
    <row r="48" spans="1:38" s="41" customFormat="1" ht="16.5" customHeight="1">
      <c r="A48" s="31"/>
      <c r="B48" s="43"/>
      <c r="C48" s="75"/>
      <c r="D48" s="265"/>
      <c r="E48" s="265"/>
      <c r="F48" s="265"/>
      <c r="G48" s="265"/>
      <c r="H48" s="265"/>
      <c r="I48" s="265"/>
      <c r="J48" s="265"/>
      <c r="K48" s="265"/>
      <c r="L48" s="265"/>
      <c r="M48" s="265"/>
      <c r="N48" s="265"/>
      <c r="O48" s="265"/>
      <c r="P48" s="265"/>
      <c r="R48" s="31"/>
      <c r="S48" s="53"/>
      <c r="T48" s="31"/>
      <c r="U48" s="31"/>
      <c r="V48" s="117"/>
      <c r="W48" s="117"/>
      <c r="X48" s="110"/>
      <c r="Y48" s="162"/>
      <c r="Z48" s="162"/>
      <c r="AA48" s="162"/>
      <c r="AB48" s="162"/>
      <c r="AC48" s="162"/>
      <c r="AD48" s="162"/>
      <c r="AE48" s="162"/>
      <c r="AF48" s="162"/>
      <c r="AG48" s="162"/>
      <c r="AH48" s="115"/>
      <c r="AI48" s="118"/>
      <c r="AJ48" s="15"/>
      <c r="AK48" s="15"/>
      <c r="AL48" s="15"/>
    </row>
    <row r="49" spans="1:38" s="41" customFormat="1" ht="16.5" customHeight="1">
      <c r="A49" s="31"/>
      <c r="B49" s="43"/>
      <c r="C49" s="75"/>
      <c r="D49" s="265"/>
      <c r="E49" s="265"/>
      <c r="F49" s="265"/>
      <c r="G49" s="265"/>
      <c r="H49" s="265"/>
      <c r="I49" s="265"/>
      <c r="J49" s="265"/>
      <c r="K49" s="265"/>
      <c r="L49" s="265"/>
      <c r="M49" s="265"/>
      <c r="N49" s="265"/>
      <c r="O49" s="265"/>
      <c r="P49" s="265"/>
      <c r="R49" s="31"/>
      <c r="S49" s="53"/>
      <c r="T49" s="31"/>
      <c r="U49" s="31"/>
      <c r="V49" s="117"/>
      <c r="W49" s="117"/>
      <c r="X49" s="110"/>
      <c r="Y49" s="162"/>
      <c r="Z49" s="162"/>
      <c r="AA49" s="162"/>
      <c r="AB49" s="162"/>
      <c r="AC49" s="162"/>
      <c r="AD49" s="162"/>
      <c r="AE49" s="162"/>
      <c r="AF49" s="162"/>
      <c r="AG49" s="162"/>
      <c r="AH49" s="115"/>
      <c r="AI49" s="118"/>
      <c r="AJ49" s="15"/>
      <c r="AK49" s="15"/>
      <c r="AL49" s="15"/>
    </row>
    <row r="50" spans="1:38" s="41" customFormat="1" ht="16.5" customHeight="1">
      <c r="A50" s="31"/>
      <c r="B50" s="43"/>
      <c r="C50" s="75"/>
      <c r="D50" s="265"/>
      <c r="E50" s="265"/>
      <c r="F50" s="265"/>
      <c r="G50" s="265"/>
      <c r="H50" s="265"/>
      <c r="I50" s="265"/>
      <c r="J50" s="265"/>
      <c r="K50" s="265"/>
      <c r="L50" s="265"/>
      <c r="M50" s="265"/>
      <c r="N50" s="265"/>
      <c r="O50" s="265"/>
      <c r="P50" s="265"/>
      <c r="R50" s="31"/>
      <c r="S50" s="53"/>
      <c r="T50" s="31"/>
      <c r="U50" s="31"/>
      <c r="V50" s="117"/>
      <c r="W50" s="117"/>
      <c r="X50" s="110"/>
      <c r="Y50" s="162"/>
      <c r="Z50" s="162"/>
      <c r="AA50" s="162"/>
      <c r="AB50" s="162"/>
      <c r="AC50" s="162"/>
      <c r="AD50" s="162"/>
      <c r="AE50" s="162"/>
      <c r="AF50" s="162"/>
      <c r="AG50" s="162"/>
      <c r="AH50" s="162"/>
      <c r="AI50" s="118"/>
      <c r="AJ50" s="15"/>
      <c r="AK50" s="15"/>
      <c r="AL50" s="15"/>
    </row>
    <row r="51" spans="1:38" s="41" customFormat="1" ht="16.5" customHeight="1">
      <c r="A51" s="31"/>
      <c r="B51" s="43"/>
      <c r="C51" s="75"/>
      <c r="D51" s="265"/>
      <c r="E51" s="265"/>
      <c r="F51" s="265"/>
      <c r="G51" s="265"/>
      <c r="H51" s="265"/>
      <c r="I51" s="265"/>
      <c r="J51" s="265"/>
      <c r="K51" s="265"/>
      <c r="L51" s="265"/>
      <c r="M51" s="265"/>
      <c r="N51" s="265"/>
      <c r="O51" s="265"/>
      <c r="P51" s="265"/>
      <c r="R51" s="31"/>
      <c r="S51" s="53"/>
      <c r="T51" s="31"/>
      <c r="U51" s="31"/>
      <c r="V51" s="117"/>
      <c r="W51" s="117"/>
      <c r="X51" s="110"/>
      <c r="Y51" s="162"/>
      <c r="Z51" s="162"/>
      <c r="AA51" s="162"/>
      <c r="AB51" s="162"/>
      <c r="AC51" s="162"/>
      <c r="AD51" s="162"/>
      <c r="AE51" s="162"/>
      <c r="AF51" s="162"/>
      <c r="AG51" s="162"/>
      <c r="AH51" s="162"/>
      <c r="AI51" s="118"/>
      <c r="AJ51" s="15"/>
      <c r="AK51" s="15"/>
      <c r="AL51" s="15"/>
    </row>
    <row r="52" spans="1:38" s="41" customFormat="1" ht="16.5" customHeight="1">
      <c r="A52" s="31"/>
      <c r="B52" s="43"/>
      <c r="C52" s="75"/>
      <c r="D52" s="265"/>
      <c r="E52" s="265"/>
      <c r="F52" s="265"/>
      <c r="G52" s="265"/>
      <c r="H52" s="265"/>
      <c r="I52" s="265"/>
      <c r="J52" s="265"/>
      <c r="K52" s="265"/>
      <c r="L52" s="265"/>
      <c r="M52" s="265"/>
      <c r="N52" s="265"/>
      <c r="O52" s="265"/>
      <c r="P52" s="265"/>
      <c r="R52" s="31"/>
      <c r="S52" s="53"/>
      <c r="T52" s="31"/>
      <c r="U52" s="31"/>
      <c r="V52" s="117"/>
      <c r="W52" s="117"/>
      <c r="X52" s="110"/>
      <c r="Y52" s="162"/>
      <c r="Z52" s="162"/>
      <c r="AA52" s="162"/>
      <c r="AB52" s="162"/>
      <c r="AC52" s="162"/>
      <c r="AD52" s="162"/>
      <c r="AE52" s="162"/>
      <c r="AF52" s="162"/>
      <c r="AG52" s="162"/>
      <c r="AH52" s="162"/>
      <c r="AI52" s="118"/>
      <c r="AJ52" s="15"/>
      <c r="AK52" s="15"/>
      <c r="AL52" s="15"/>
    </row>
    <row r="53" spans="1:38" s="41" customFormat="1" ht="16.5" customHeight="1">
      <c r="A53" s="31"/>
      <c r="B53" s="43"/>
      <c r="C53" s="75"/>
      <c r="D53" s="265"/>
      <c r="E53" s="265"/>
      <c r="F53" s="265"/>
      <c r="G53" s="265"/>
      <c r="H53" s="265"/>
      <c r="I53" s="265"/>
      <c r="J53" s="265"/>
      <c r="K53" s="265"/>
      <c r="L53" s="265"/>
      <c r="M53" s="265"/>
      <c r="N53" s="265"/>
      <c r="O53" s="265"/>
      <c r="P53" s="265"/>
      <c r="R53" s="31"/>
      <c r="S53" s="53"/>
      <c r="T53" s="31"/>
      <c r="U53" s="31"/>
      <c r="V53" s="117"/>
      <c r="W53" s="117"/>
      <c r="X53" s="110"/>
      <c r="Y53" s="162"/>
      <c r="Z53" s="162"/>
      <c r="AA53" s="162"/>
      <c r="AB53" s="162"/>
      <c r="AC53" s="162"/>
      <c r="AD53" s="162"/>
      <c r="AE53" s="162"/>
      <c r="AF53" s="162"/>
      <c r="AG53" s="162"/>
      <c r="AH53" s="416"/>
      <c r="AI53" s="416"/>
      <c r="AJ53" s="15"/>
      <c r="AK53" s="15"/>
      <c r="AL53" s="15"/>
    </row>
    <row r="54" spans="1:38" s="41" customFormat="1" ht="16.5" customHeight="1">
      <c r="A54" s="31"/>
      <c r="B54" s="43"/>
      <c r="C54" s="75"/>
      <c r="D54" s="265"/>
      <c r="E54" s="265"/>
      <c r="F54" s="265"/>
      <c r="G54" s="265"/>
      <c r="H54" s="265"/>
      <c r="I54" s="265"/>
      <c r="J54" s="265"/>
      <c r="K54" s="265"/>
      <c r="L54" s="265"/>
      <c r="M54" s="265"/>
      <c r="N54" s="265"/>
      <c r="O54" s="265"/>
      <c r="P54" s="265"/>
      <c r="R54" s="31"/>
      <c r="S54" s="31"/>
      <c r="T54" s="31"/>
      <c r="U54" s="31"/>
      <c r="V54" s="117"/>
      <c r="W54" s="117"/>
      <c r="X54" s="110"/>
      <c r="Y54" s="172"/>
      <c r="Z54" s="172"/>
      <c r="AA54" s="172"/>
      <c r="AB54" s="172"/>
      <c r="AC54" s="172"/>
      <c r="AD54" s="172"/>
      <c r="AE54" s="172"/>
      <c r="AF54" s="172"/>
      <c r="AG54" s="172"/>
      <c r="AH54" s="416"/>
      <c r="AI54" s="416"/>
      <c r="AJ54" s="15"/>
      <c r="AK54" s="15"/>
      <c r="AL54" s="15"/>
    </row>
    <row r="55" spans="1:38" ht="24.75" customHeight="1">
      <c r="A55" s="15"/>
      <c r="B55" s="26"/>
      <c r="C55" s="831"/>
      <c r="D55" s="831"/>
      <c r="E55" s="831"/>
      <c r="F55" s="831"/>
      <c r="G55" s="831"/>
      <c r="H55" s="831"/>
      <c r="I55" s="831"/>
      <c r="J55" s="831"/>
      <c r="K55" s="831"/>
      <c r="L55" s="831"/>
      <c r="M55" s="831"/>
      <c r="N55" s="831"/>
      <c r="O55" s="831"/>
      <c r="P55" s="831"/>
      <c r="Q55" s="41"/>
      <c r="R55" s="15"/>
      <c r="S55" s="15"/>
      <c r="T55" s="15"/>
      <c r="U55" s="15"/>
      <c r="V55" s="109"/>
      <c r="W55" s="109"/>
      <c r="X55" s="109"/>
      <c r="Y55" s="109"/>
      <c r="Z55" s="109"/>
      <c r="AA55" s="109"/>
      <c r="AB55" s="109"/>
      <c r="AC55" s="109"/>
      <c r="AD55" s="109"/>
      <c r="AE55" s="109"/>
      <c r="AF55" s="109"/>
      <c r="AG55" s="103"/>
      <c r="AH55" s="416"/>
      <c r="AI55" s="416"/>
      <c r="AJ55" s="15"/>
      <c r="AK55" s="15"/>
      <c r="AL55" s="15"/>
    </row>
    <row r="56" spans="1:38" s="41" customFormat="1" ht="9.9499999999999993" customHeight="1">
      <c r="A56" s="31"/>
      <c r="B56" s="43"/>
      <c r="C56" s="883" t="str">
        <f>X93</f>
        <v>Quellen: Statistische Ämter des Bundes und der Länder, Fahrländer Partner.</v>
      </c>
      <c r="D56" s="883"/>
      <c r="E56" s="883"/>
      <c r="F56" s="883"/>
      <c r="G56" s="883"/>
      <c r="H56" s="883"/>
      <c r="I56" s="883"/>
      <c r="J56" s="883"/>
      <c r="K56" s="883"/>
      <c r="L56" s="883"/>
      <c r="M56" s="883"/>
      <c r="N56" s="883"/>
      <c r="O56" s="883"/>
      <c r="P56" s="883"/>
      <c r="R56" s="31"/>
      <c r="S56" s="53"/>
      <c r="T56" s="31"/>
      <c r="U56" s="31"/>
      <c r="V56" s="117"/>
      <c r="W56" s="117"/>
      <c r="X56" s="416"/>
      <c r="Y56" s="416"/>
      <c r="Z56" s="416"/>
      <c r="AA56" s="416"/>
      <c r="AB56" s="416"/>
      <c r="AC56" s="416"/>
      <c r="AD56" s="416"/>
      <c r="AE56" s="416"/>
      <c r="AF56" s="416"/>
      <c r="AG56" s="416"/>
      <c r="AH56" s="416"/>
      <c r="AI56" s="118"/>
      <c r="AJ56" s="15"/>
      <c r="AK56" s="15"/>
      <c r="AL56" s="15"/>
    </row>
    <row r="57" spans="1:38" s="41" customFormat="1" ht="9.9499999999999993" customHeight="1">
      <c r="A57" s="31"/>
      <c r="B57" s="43"/>
      <c r="C57" s="883" t="str">
        <f>X94</f>
        <v/>
      </c>
      <c r="D57" s="883"/>
      <c r="E57" s="883"/>
      <c r="F57" s="883"/>
      <c r="G57" s="883"/>
      <c r="H57" s="883"/>
      <c r="I57" s="883"/>
      <c r="J57" s="883"/>
      <c r="K57" s="883"/>
      <c r="L57" s="883"/>
      <c r="M57" s="883"/>
      <c r="N57" s="883"/>
      <c r="O57" s="883"/>
      <c r="P57" s="883"/>
      <c r="R57" s="31"/>
      <c r="S57" s="53"/>
      <c r="T57" s="31"/>
      <c r="U57" s="31"/>
      <c r="V57" s="117"/>
      <c r="W57" s="117"/>
      <c r="X57" s="416"/>
      <c r="Y57" s="416"/>
      <c r="Z57" s="416"/>
      <c r="AA57" s="416"/>
      <c r="AB57" s="416"/>
      <c r="AC57" s="416"/>
      <c r="AD57" s="416"/>
      <c r="AE57" s="416"/>
      <c r="AF57" s="416"/>
      <c r="AG57" s="416"/>
      <c r="AH57" s="416"/>
      <c r="AI57" s="118"/>
      <c r="AJ57" s="15"/>
      <c r="AK57" s="15"/>
      <c r="AL57" s="15"/>
    </row>
    <row r="58" spans="1:38" s="764" customFormat="1" ht="30" customHeight="1">
      <c r="A58" s="31"/>
      <c r="B58" s="43"/>
      <c r="C58" s="765"/>
      <c r="D58" s="765"/>
      <c r="E58" s="765"/>
      <c r="F58" s="765"/>
      <c r="G58" s="765"/>
      <c r="H58" s="765"/>
      <c r="I58" s="765"/>
      <c r="J58" s="765"/>
      <c r="K58" s="765"/>
      <c r="L58" s="765"/>
      <c r="M58" s="765"/>
      <c r="N58" s="765"/>
      <c r="O58" s="765"/>
      <c r="P58" s="765"/>
      <c r="R58" s="31"/>
      <c r="S58" s="53"/>
      <c r="T58" s="31"/>
      <c r="U58" s="31"/>
      <c r="V58" s="117"/>
      <c r="W58" s="117"/>
      <c r="X58" s="416"/>
      <c r="Y58" s="416"/>
      <c r="Z58" s="416"/>
      <c r="AA58" s="416"/>
      <c r="AB58" s="416"/>
      <c r="AC58" s="416"/>
      <c r="AD58" s="416"/>
      <c r="AE58" s="416"/>
      <c r="AF58" s="416"/>
      <c r="AG58" s="416"/>
      <c r="AH58" s="416"/>
      <c r="AI58" s="118"/>
      <c r="AJ58" s="15"/>
      <c r="AK58" s="15"/>
      <c r="AL58" s="15"/>
    </row>
    <row r="59" spans="1:38" s="764" customFormat="1" ht="16.5" customHeight="1">
      <c r="A59" s="31"/>
      <c r="B59" s="43"/>
      <c r="C59" s="637" t="str">
        <f>X59</f>
        <v>Leerstandsquote: Kreis Städteregion Aachen (2018)</v>
      </c>
      <c r="D59" s="765"/>
      <c r="E59" s="765"/>
      <c r="F59" s="765"/>
      <c r="G59" s="765"/>
      <c r="H59" s="765"/>
      <c r="I59" s="765"/>
      <c r="J59" s="765"/>
      <c r="K59" s="765"/>
      <c r="L59" s="765"/>
      <c r="M59" s="765"/>
      <c r="N59" s="765"/>
      <c r="O59" s="765"/>
      <c r="P59" s="765"/>
      <c r="R59" s="31"/>
      <c r="S59" s="53"/>
      <c r="T59" s="31"/>
      <c r="U59" s="31"/>
      <c r="V59" s="117"/>
      <c r="W59" s="117"/>
      <c r="X59" s="522" t="s">
        <v>352</v>
      </c>
      <c r="Y59" s="416"/>
      <c r="Z59" s="416"/>
      <c r="AA59" s="416"/>
      <c r="AB59" s="416"/>
      <c r="AC59" s="416"/>
      <c r="AD59" s="416"/>
      <c r="AE59" s="416"/>
      <c r="AF59" s="416"/>
      <c r="AG59" s="416"/>
      <c r="AH59" s="416"/>
      <c r="AI59" s="118"/>
      <c r="AJ59" s="15"/>
      <c r="AK59" s="15"/>
      <c r="AL59" s="15"/>
    </row>
    <row r="60" spans="1:38" s="764" customFormat="1" ht="9.9499999999999993" customHeight="1">
      <c r="A60" s="31"/>
      <c r="B60" s="43"/>
      <c r="C60" s="637"/>
      <c r="D60" s="765"/>
      <c r="E60" s="765"/>
      <c r="F60" s="765"/>
      <c r="G60" s="765"/>
      <c r="H60" s="765"/>
      <c r="I60" s="765"/>
      <c r="J60" s="765"/>
      <c r="K60" s="765"/>
      <c r="L60" s="765"/>
      <c r="M60" s="765"/>
      <c r="N60" s="765"/>
      <c r="O60" s="765"/>
      <c r="P60" s="765"/>
      <c r="R60" s="31"/>
      <c r="S60" s="53"/>
      <c r="T60" s="31"/>
      <c r="U60" s="31"/>
      <c r="V60" s="117"/>
      <c r="W60" s="117"/>
      <c r="X60" s="522"/>
      <c r="Y60" s="416"/>
      <c r="Z60" s="416"/>
      <c r="AA60" s="416"/>
      <c r="AB60" s="416"/>
      <c r="AC60" s="416"/>
      <c r="AD60" s="416"/>
      <c r="AE60" s="416"/>
      <c r="AF60" s="416"/>
      <c r="AG60" s="416"/>
      <c r="AH60" s="416"/>
      <c r="AI60" s="118"/>
      <c r="AJ60" s="15"/>
      <c r="AK60" s="15"/>
      <c r="AL60" s="15"/>
    </row>
    <row r="61" spans="1:38" s="764" customFormat="1" ht="16.5" customHeight="1">
      <c r="A61" s="31"/>
      <c r="B61" s="43"/>
      <c r="C61" s="766" t="str">
        <f>X61</f>
        <v>Geschätzter Anteil leer stehender Wohnungen</v>
      </c>
      <c r="D61" s="766"/>
      <c r="E61" s="766"/>
      <c r="F61" s="766"/>
      <c r="G61" s="763"/>
      <c r="H61" s="763"/>
      <c r="I61" s="763"/>
      <c r="J61" s="763"/>
      <c r="K61" s="763"/>
      <c r="L61" s="763"/>
      <c r="M61" s="763"/>
      <c r="N61" s="763"/>
      <c r="O61" s="763"/>
      <c r="P61" s="763" t="str">
        <f>Z61</f>
        <v>2 - 3%</v>
      </c>
      <c r="R61" s="31"/>
      <c r="S61" s="53"/>
      <c r="T61" s="31"/>
      <c r="U61" s="31"/>
      <c r="V61" s="117"/>
      <c r="W61" s="117"/>
      <c r="X61" s="111" t="s">
        <v>113</v>
      </c>
      <c r="Y61" s="124"/>
      <c r="Z61" s="124" t="s">
        <v>220</v>
      </c>
      <c r="AA61" s="416"/>
      <c r="AB61" s="416"/>
      <c r="AC61" s="416"/>
      <c r="AD61" s="416"/>
      <c r="AE61" s="416"/>
      <c r="AF61" s="416"/>
      <c r="AG61" s="416"/>
      <c r="AH61" s="416"/>
      <c r="AI61" s="118"/>
      <c r="AJ61" s="15"/>
      <c r="AK61" s="15"/>
      <c r="AL61" s="15"/>
    </row>
    <row r="62" spans="1:38" s="764" customFormat="1" ht="4.5" customHeight="1">
      <c r="A62" s="31"/>
      <c r="B62" s="43"/>
      <c r="C62" s="767"/>
      <c r="D62" s="767"/>
      <c r="E62" s="767"/>
      <c r="F62" s="767"/>
      <c r="G62" s="768"/>
      <c r="H62" s="768"/>
      <c r="I62" s="768"/>
      <c r="J62" s="768"/>
      <c r="K62" s="765"/>
      <c r="L62" s="765"/>
      <c r="M62" s="765"/>
      <c r="N62" s="765"/>
      <c r="O62" s="765"/>
      <c r="P62" s="765"/>
      <c r="R62" s="31"/>
      <c r="S62" s="53"/>
      <c r="T62" s="31"/>
      <c r="U62" s="31"/>
      <c r="V62" s="117"/>
      <c r="W62" s="117"/>
      <c r="X62" s="416"/>
      <c r="Y62" s="416"/>
      <c r="Z62" s="416"/>
      <c r="AA62" s="416"/>
      <c r="AB62" s="416"/>
      <c r="AC62" s="416"/>
      <c r="AD62" s="416"/>
      <c r="AE62" s="416"/>
      <c r="AF62" s="416"/>
      <c r="AG62" s="416"/>
      <c r="AH62" s="416"/>
      <c r="AI62" s="118"/>
      <c r="AJ62" s="15"/>
      <c r="AK62" s="15"/>
      <c r="AL62" s="15"/>
    </row>
    <row r="63" spans="1:38" s="764" customFormat="1" ht="9.9499999999999993" customHeight="1">
      <c r="A63" s="31"/>
      <c r="B63" s="43"/>
      <c r="C63" s="883" t="str">
        <f>X63</f>
        <v>Anmerkung: Die 18 Leerstandskategorien reichen von «unter 1%» bis «17% und mehr.»</v>
      </c>
      <c r="D63" s="883"/>
      <c r="E63" s="883"/>
      <c r="F63" s="883"/>
      <c r="G63" s="883"/>
      <c r="H63" s="883"/>
      <c r="I63" s="883"/>
      <c r="J63" s="883"/>
      <c r="K63" s="883"/>
      <c r="L63" s="883"/>
      <c r="M63" s="883"/>
      <c r="N63" s="883"/>
      <c r="O63" s="883"/>
      <c r="P63" s="883"/>
      <c r="R63" s="31"/>
      <c r="S63" s="53"/>
      <c r="T63" s="31"/>
      <c r="U63" s="31"/>
      <c r="V63" s="117"/>
      <c r="W63" s="117"/>
      <c r="X63" s="416" t="s">
        <v>353</v>
      </c>
      <c r="Y63" s="416"/>
      <c r="Z63" s="416"/>
      <c r="AA63" s="416"/>
      <c r="AB63" s="416"/>
      <c r="AC63" s="416"/>
      <c r="AD63" s="416"/>
      <c r="AE63" s="416"/>
      <c r="AF63" s="416"/>
      <c r="AG63" s="416"/>
      <c r="AH63" s="416"/>
      <c r="AI63" s="118"/>
      <c r="AJ63" s="15"/>
      <c r="AK63" s="15"/>
      <c r="AL63" s="15"/>
    </row>
    <row r="64" spans="1:38" s="764" customFormat="1" ht="9.9499999999999993" customHeight="1">
      <c r="A64" s="31"/>
      <c r="B64" s="43"/>
      <c r="C64" s="883" t="str">
        <f>X64</f>
        <v>Quelle: BBSR.</v>
      </c>
      <c r="D64" s="883"/>
      <c r="E64" s="883"/>
      <c r="F64" s="883"/>
      <c r="G64" s="883"/>
      <c r="H64" s="883"/>
      <c r="I64" s="883"/>
      <c r="J64" s="883"/>
      <c r="K64" s="883"/>
      <c r="L64" s="883"/>
      <c r="M64" s="883"/>
      <c r="N64" s="883"/>
      <c r="O64" s="883"/>
      <c r="P64" s="883"/>
      <c r="R64" s="31"/>
      <c r="S64" s="53"/>
      <c r="T64" s="31"/>
      <c r="U64" s="31"/>
      <c r="V64" s="117"/>
      <c r="W64" s="117"/>
      <c r="X64" s="416" t="s">
        <v>114</v>
      </c>
      <c r="Y64" s="416"/>
      <c r="Z64" s="416"/>
      <c r="AA64" s="416"/>
      <c r="AB64" s="416"/>
      <c r="AC64" s="416"/>
      <c r="AD64" s="416"/>
      <c r="AE64" s="416"/>
      <c r="AF64" s="416"/>
      <c r="AG64" s="416"/>
      <c r="AH64" s="416"/>
      <c r="AI64" s="118"/>
      <c r="AJ64" s="15"/>
      <c r="AK64" s="15"/>
      <c r="AL64" s="15"/>
    </row>
    <row r="65" spans="1:38" s="41" customFormat="1" ht="19.7" customHeight="1">
      <c r="A65" s="31"/>
      <c r="B65" s="43"/>
      <c r="C65" s="312"/>
      <c r="D65" s="312"/>
      <c r="E65" s="312"/>
      <c r="F65" s="312"/>
      <c r="G65" s="312"/>
      <c r="H65" s="312"/>
      <c r="I65" s="312"/>
      <c r="J65" s="312"/>
      <c r="K65" s="312"/>
      <c r="L65" s="312"/>
      <c r="M65" s="312"/>
      <c r="N65" s="312"/>
      <c r="O65" s="312"/>
      <c r="P65" s="312"/>
      <c r="R65" s="31"/>
      <c r="S65" s="53"/>
      <c r="T65" s="31"/>
      <c r="U65" s="31"/>
      <c r="V65" s="117"/>
      <c r="W65" s="117"/>
      <c r="X65" s="416"/>
      <c r="Y65" s="416"/>
      <c r="Z65" s="416"/>
      <c r="AA65" s="416"/>
      <c r="AB65" s="416"/>
      <c r="AC65" s="416"/>
      <c r="AD65" s="416"/>
      <c r="AE65" s="416"/>
      <c r="AF65" s="416"/>
      <c r="AG65" s="416"/>
      <c r="AH65" s="416"/>
      <c r="AI65" s="118"/>
      <c r="AJ65" s="15"/>
      <c r="AK65" s="15"/>
      <c r="AL65" s="15"/>
    </row>
    <row r="66" spans="1:38" s="332" customFormat="1" ht="4.5" customHeight="1">
      <c r="A66" s="368"/>
      <c r="B66" s="399"/>
      <c r="C66" s="333"/>
      <c r="D66" s="333"/>
      <c r="E66" s="333"/>
      <c r="F66" s="333"/>
      <c r="G66" s="333"/>
      <c r="H66" s="333"/>
      <c r="I66" s="333"/>
      <c r="J66" s="333"/>
      <c r="K66" s="333"/>
      <c r="L66" s="333"/>
      <c r="M66" s="333"/>
      <c r="N66" s="333"/>
      <c r="O66" s="333"/>
      <c r="P66" s="333"/>
      <c r="R66" s="368"/>
      <c r="S66" s="368"/>
      <c r="T66" s="368"/>
      <c r="U66" s="368"/>
      <c r="V66" s="394"/>
      <c r="W66" s="394"/>
      <c r="X66" s="604"/>
      <c r="Y66" s="604"/>
      <c r="Z66" s="604"/>
      <c r="AA66" s="604"/>
      <c r="AB66" s="604"/>
      <c r="AC66" s="604"/>
      <c r="AD66" s="604"/>
      <c r="AE66" s="604"/>
      <c r="AF66" s="604"/>
      <c r="AG66" s="604"/>
      <c r="AH66" s="604"/>
      <c r="AI66" s="370"/>
      <c r="AJ66" s="15"/>
      <c r="AK66" s="15"/>
      <c r="AL66" s="15"/>
    </row>
    <row r="67" spans="1:38" s="332" customFormat="1" ht="9.9499999999999993" customHeight="1">
      <c r="A67" s="368"/>
      <c r="B67" s="399"/>
      <c r="C67" s="802" t="s">
        <v>2</v>
      </c>
      <c r="D67" s="802"/>
      <c r="E67" s="802"/>
      <c r="F67" s="312"/>
      <c r="G67" s="779" t="str">
        <f>Z67</f>
        <v>Gemeindecheck Wohnen: Stadt Aachen</v>
      </c>
      <c r="P67" s="776" t="str">
        <f>AH67</f>
        <v>4. Quartal 2020</v>
      </c>
      <c r="R67" s="368"/>
      <c r="S67" s="368"/>
      <c r="T67" s="368"/>
      <c r="U67" s="368"/>
      <c r="V67" s="394"/>
      <c r="W67" s="394"/>
      <c r="X67" s="370" t="s">
        <v>2</v>
      </c>
      <c r="Y67" s="370"/>
      <c r="Z67" s="370" t="s">
        <v>264</v>
      </c>
      <c r="AA67" s="370"/>
      <c r="AB67" s="370"/>
      <c r="AC67" s="370"/>
      <c r="AD67" s="370"/>
      <c r="AE67" s="370"/>
      <c r="AF67" s="370"/>
      <c r="AG67" s="370"/>
      <c r="AH67" s="370" t="s">
        <v>250</v>
      </c>
      <c r="AI67" s="370"/>
      <c r="AJ67" s="15"/>
      <c r="AK67" s="15"/>
      <c r="AL67" s="15"/>
    </row>
    <row r="68" spans="1:38" ht="9.9499999999999993" customHeight="1">
      <c r="A68" s="15"/>
      <c r="B68" s="399"/>
      <c r="C68" s="802" t="s">
        <v>3</v>
      </c>
      <c r="D68" s="802"/>
      <c r="E68" s="802"/>
      <c r="F68" s="312"/>
      <c r="G68" s="312"/>
      <c r="H68" s="312"/>
      <c r="I68" s="312"/>
      <c r="J68" s="312"/>
      <c r="K68" s="312"/>
      <c r="L68" s="312"/>
      <c r="M68" s="312"/>
      <c r="N68" s="312"/>
      <c r="O68" s="312"/>
      <c r="P68" s="776" t="str">
        <f>AH68</f>
        <v>Seite 10 / 16</v>
      </c>
      <c r="Q68" s="332"/>
      <c r="R68" s="15"/>
      <c r="S68" s="15"/>
      <c r="T68" s="15"/>
      <c r="U68" s="15"/>
      <c r="V68" s="416"/>
      <c r="W68" s="416"/>
      <c r="X68" s="370" t="s">
        <v>3</v>
      </c>
      <c r="Y68" s="370"/>
      <c r="Z68" s="370"/>
      <c r="AA68" s="370"/>
      <c r="AB68" s="370"/>
      <c r="AC68" s="370"/>
      <c r="AD68" s="370"/>
      <c r="AE68" s="370"/>
      <c r="AF68" s="370"/>
      <c r="AG68" s="370"/>
      <c r="AH68" s="370" t="s">
        <v>354</v>
      </c>
      <c r="AI68" s="416"/>
      <c r="AJ68" s="15"/>
      <c r="AK68" s="15"/>
      <c r="AL68" s="15"/>
    </row>
    <row r="69" spans="1:38">
      <c r="A69" s="15"/>
      <c r="B69" s="399"/>
      <c r="C69" s="312"/>
      <c r="D69" s="312"/>
      <c r="E69" s="312"/>
      <c r="F69" s="312"/>
      <c r="G69" s="312"/>
      <c r="H69" s="312"/>
      <c r="I69" s="312"/>
      <c r="J69" s="312"/>
      <c r="K69" s="312"/>
      <c r="L69" s="312"/>
      <c r="M69" s="312"/>
      <c r="N69" s="312"/>
      <c r="O69" s="312"/>
      <c r="P69" s="312"/>
      <c r="Q69" s="332"/>
      <c r="R69" s="15"/>
      <c r="S69" s="15"/>
      <c r="T69" s="15"/>
      <c r="U69" s="15"/>
      <c r="V69" s="103"/>
      <c r="W69" s="103"/>
      <c r="X69" s="370"/>
      <c r="Y69" s="370"/>
      <c r="Z69" s="370"/>
      <c r="AA69" s="370"/>
      <c r="AB69" s="370"/>
      <c r="AC69" s="370"/>
      <c r="AD69" s="370"/>
      <c r="AE69" s="370"/>
      <c r="AF69" s="370"/>
      <c r="AG69" s="370"/>
      <c r="AH69" s="370"/>
      <c r="AI69" s="416"/>
      <c r="AJ69" s="15"/>
      <c r="AK69" s="15"/>
      <c r="AL69" s="15"/>
    </row>
    <row r="70" spans="1:38">
      <c r="A70" s="15"/>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15"/>
      <c r="AL70" s="15"/>
    </row>
    <row r="71" spans="1:38">
      <c r="A71" s="15"/>
      <c r="B71" s="37"/>
      <c r="C71" s="37"/>
      <c r="D71" s="37"/>
      <c r="E71" s="37"/>
      <c r="F71" s="37"/>
      <c r="G71" s="37"/>
      <c r="H71" s="37"/>
      <c r="I71" s="37"/>
      <c r="J71" s="37"/>
      <c r="K71" s="37"/>
      <c r="L71" s="37"/>
      <c r="M71" s="37"/>
      <c r="N71" s="37"/>
      <c r="O71" s="37"/>
      <c r="P71" s="37"/>
      <c r="Q71" s="37"/>
      <c r="R71" s="15"/>
      <c r="S71" s="15"/>
      <c r="T71" s="15"/>
      <c r="U71" s="15"/>
      <c r="V71" s="103"/>
      <c r="W71" s="103"/>
      <c r="X71" s="103"/>
      <c r="Y71" s="103"/>
      <c r="Z71" s="103"/>
      <c r="AA71" s="103"/>
      <c r="AB71" s="103"/>
      <c r="AC71" s="103"/>
      <c r="AD71" s="103"/>
      <c r="AE71" s="103"/>
      <c r="AF71" s="103"/>
      <c r="AG71" s="103"/>
      <c r="AH71" s="103"/>
      <c r="AI71" s="103"/>
      <c r="AJ71" s="15"/>
      <c r="AK71" s="15"/>
      <c r="AL71" s="15"/>
    </row>
    <row r="72" spans="1:38">
      <c r="A72" s="15"/>
      <c r="B72" s="37"/>
      <c r="C72" s="37"/>
      <c r="D72" s="37"/>
      <c r="E72" s="37"/>
      <c r="F72" s="37"/>
      <c r="G72" s="37"/>
      <c r="H72" s="37"/>
      <c r="I72" s="37"/>
      <c r="J72" s="37"/>
      <c r="K72" s="37"/>
      <c r="L72" s="37"/>
      <c r="M72" s="37"/>
      <c r="N72" s="37"/>
      <c r="O72" s="37"/>
      <c r="P72" s="37"/>
      <c r="Q72" s="37"/>
      <c r="R72" s="15"/>
      <c r="S72" s="15"/>
      <c r="T72" s="15"/>
      <c r="U72" s="15"/>
      <c r="V72" s="103"/>
      <c r="W72" s="103"/>
      <c r="X72" s="173" t="s">
        <v>351</v>
      </c>
      <c r="Y72" s="128"/>
      <c r="Z72" s="737"/>
      <c r="AA72" s="128"/>
      <c r="AB72" s="128"/>
      <c r="AC72" s="103"/>
      <c r="AD72" s="103"/>
      <c r="AE72" s="103"/>
      <c r="AF72" s="103"/>
      <c r="AG72" s="103"/>
      <c r="AH72" s="103"/>
      <c r="AI72" s="103"/>
      <c r="AJ72" s="15"/>
      <c r="AK72" s="15"/>
      <c r="AL72" s="15"/>
    </row>
    <row r="73" spans="1:38">
      <c r="A73" s="15"/>
      <c r="B73" s="37"/>
      <c r="C73" s="37"/>
      <c r="D73" s="37"/>
      <c r="E73" s="37"/>
      <c r="F73" s="37"/>
      <c r="G73" s="37"/>
      <c r="H73" s="37"/>
      <c r="I73" s="37"/>
      <c r="J73" s="37"/>
      <c r="K73" s="37"/>
      <c r="L73" s="37"/>
      <c r="M73" s="37"/>
      <c r="N73" s="37"/>
      <c r="O73" s="37"/>
      <c r="P73" s="37"/>
      <c r="Q73" s="37"/>
      <c r="R73" s="15"/>
      <c r="S73" s="15"/>
      <c r="T73" s="15"/>
      <c r="U73" s="15"/>
      <c r="V73" s="103"/>
      <c r="W73" s="103"/>
      <c r="X73" s="173"/>
      <c r="Y73" s="128"/>
      <c r="Z73" s="128"/>
      <c r="AA73" s="128"/>
      <c r="AB73" s="128"/>
      <c r="AC73" s="103"/>
      <c r="AD73" s="103"/>
      <c r="AE73" s="103"/>
      <c r="AF73" s="103"/>
      <c r="AG73" s="103"/>
      <c r="AH73" s="103"/>
      <c r="AI73" s="103"/>
      <c r="AJ73" s="15"/>
      <c r="AK73" s="15"/>
      <c r="AL73" s="15"/>
    </row>
    <row r="74" spans="1:38">
      <c r="A74" s="15"/>
      <c r="B74" s="37"/>
      <c r="C74" s="37"/>
      <c r="D74" s="37"/>
      <c r="E74" s="37"/>
      <c r="F74" s="37"/>
      <c r="G74" s="37"/>
      <c r="H74" s="37"/>
      <c r="I74" s="37"/>
      <c r="J74" s="37"/>
      <c r="K74" s="37"/>
      <c r="L74" s="37"/>
      <c r="M74" s="37"/>
      <c r="N74" s="37"/>
      <c r="O74" s="37"/>
      <c r="P74" s="37"/>
      <c r="Q74" s="37"/>
      <c r="R74" s="15"/>
      <c r="S74" s="15"/>
      <c r="T74" s="15"/>
      <c r="U74" s="15"/>
      <c r="V74" s="103"/>
      <c r="W74" s="103"/>
      <c r="X74" s="128"/>
      <c r="Y74" s="183" t="s">
        <v>272</v>
      </c>
      <c r="Z74" s="183" t="s">
        <v>274</v>
      </c>
      <c r="AA74" s="183" t="s">
        <v>275</v>
      </c>
      <c r="AB74" s="183" t="s">
        <v>35</v>
      </c>
      <c r="AC74" s="103"/>
      <c r="AD74" s="103"/>
      <c r="AE74" s="103"/>
      <c r="AF74" s="103"/>
      <c r="AG74" s="103"/>
      <c r="AH74" s="103"/>
      <c r="AI74" s="103"/>
      <c r="AJ74" s="15"/>
      <c r="AK74" s="15"/>
      <c r="AL74" s="15"/>
    </row>
    <row r="75" spans="1:38">
      <c r="A75" s="15"/>
      <c r="B75" s="37"/>
      <c r="C75" s="37"/>
      <c r="D75" s="37"/>
      <c r="E75" s="37"/>
      <c r="F75" s="37"/>
      <c r="G75" s="37"/>
      <c r="H75" s="37"/>
      <c r="I75" s="37"/>
      <c r="J75" s="37"/>
      <c r="K75" s="37"/>
      <c r="L75" s="37"/>
      <c r="M75" s="37"/>
      <c r="N75" s="37"/>
      <c r="O75" s="37"/>
      <c r="P75" s="37"/>
      <c r="Q75" s="37"/>
      <c r="R75" s="15"/>
      <c r="S75" s="15"/>
      <c r="T75" s="15"/>
      <c r="U75" s="15"/>
      <c r="V75" s="103"/>
      <c r="W75" s="103"/>
      <c r="X75" s="143" t="s">
        <v>102</v>
      </c>
      <c r="Y75" s="635">
        <v>15563</v>
      </c>
      <c r="Z75" s="635">
        <v>18027</v>
      </c>
      <c r="AA75" s="635">
        <v>284495</v>
      </c>
      <c r="AB75" s="635">
        <v>1454777</v>
      </c>
      <c r="AC75" s="103"/>
      <c r="AD75" s="103"/>
      <c r="AE75" s="103"/>
      <c r="AF75" s="103"/>
      <c r="AG75" s="103"/>
      <c r="AH75" s="103"/>
      <c r="AI75" s="103"/>
      <c r="AJ75" s="15"/>
      <c r="AK75" s="15"/>
      <c r="AL75" s="15"/>
    </row>
    <row r="76" spans="1:38">
      <c r="A76" s="15"/>
      <c r="B76" s="37"/>
      <c r="C76" s="37"/>
      <c r="D76" s="37"/>
      <c r="E76" s="37"/>
      <c r="F76" s="37"/>
      <c r="G76" s="37"/>
      <c r="H76" s="37"/>
      <c r="I76" s="37"/>
      <c r="J76" s="37"/>
      <c r="K76" s="37"/>
      <c r="L76" s="37"/>
      <c r="M76" s="37"/>
      <c r="N76" s="37"/>
      <c r="O76" s="37"/>
      <c r="P76" s="37"/>
      <c r="Q76" s="37"/>
      <c r="R76" s="15"/>
      <c r="S76" s="15"/>
      <c r="T76" s="15"/>
      <c r="U76" s="15"/>
      <c r="V76" s="103"/>
      <c r="W76" s="103"/>
      <c r="X76" s="143" t="s">
        <v>103</v>
      </c>
      <c r="Y76" s="635">
        <v>20431</v>
      </c>
      <c r="Z76" s="635">
        <v>30661</v>
      </c>
      <c r="AA76" s="635">
        <v>921884</v>
      </c>
      <c r="AB76" s="635">
        <v>3970678</v>
      </c>
      <c r="AC76" s="103"/>
      <c r="AD76" s="103"/>
      <c r="AE76" s="103"/>
      <c r="AF76" s="103"/>
      <c r="AG76" s="103"/>
      <c r="AH76" s="103"/>
      <c r="AI76" s="103"/>
      <c r="AJ76" s="15"/>
      <c r="AK76" s="15"/>
      <c r="AL76" s="15"/>
    </row>
    <row r="77" spans="1:38">
      <c r="A77" s="15"/>
      <c r="B77" s="15"/>
      <c r="C77" s="37"/>
      <c r="D77" s="37"/>
      <c r="E77" s="37"/>
      <c r="F77" s="37"/>
      <c r="G77" s="37"/>
      <c r="H77" s="37"/>
      <c r="I77" s="37"/>
      <c r="J77" s="37"/>
      <c r="K77" s="37"/>
      <c r="L77" s="37"/>
      <c r="M77" s="37"/>
      <c r="N77" s="37"/>
      <c r="O77" s="37"/>
      <c r="P77" s="37"/>
      <c r="Q77" s="15"/>
      <c r="R77" s="15"/>
      <c r="S77" s="15"/>
      <c r="T77" s="15"/>
      <c r="U77" s="15"/>
      <c r="V77" s="103"/>
      <c r="W77" s="103"/>
      <c r="X77" s="143" t="s">
        <v>104</v>
      </c>
      <c r="Y77" s="635">
        <v>36534</v>
      </c>
      <c r="Z77" s="635">
        <v>67452</v>
      </c>
      <c r="AA77" s="635">
        <v>2124364</v>
      </c>
      <c r="AB77" s="635">
        <v>9240478</v>
      </c>
      <c r="AC77" s="103"/>
      <c r="AD77" s="103"/>
      <c r="AE77" s="103"/>
      <c r="AF77" s="103"/>
      <c r="AG77" s="103"/>
      <c r="AH77" s="103"/>
      <c r="AI77" s="103"/>
      <c r="AJ77" s="15"/>
      <c r="AK77" s="15"/>
      <c r="AL77" s="15"/>
    </row>
    <row r="78" spans="1:38">
      <c r="A78" s="15"/>
      <c r="B78" s="15"/>
      <c r="C78" s="37"/>
      <c r="D78" s="37"/>
      <c r="E78" s="37"/>
      <c r="F78" s="37"/>
      <c r="G78" s="37"/>
      <c r="H78" s="37"/>
      <c r="I78" s="37"/>
      <c r="J78" s="37"/>
      <c r="K78" s="37"/>
      <c r="L78" s="37"/>
      <c r="M78" s="37"/>
      <c r="N78" s="37"/>
      <c r="O78" s="37"/>
      <c r="P78" s="37"/>
      <c r="Q78" s="15"/>
      <c r="R78" s="15"/>
      <c r="S78" s="15"/>
      <c r="T78" s="15"/>
      <c r="U78" s="15"/>
      <c r="V78" s="103"/>
      <c r="W78" s="103"/>
      <c r="X78" s="143" t="s">
        <v>105</v>
      </c>
      <c r="Y78" s="635">
        <v>31086</v>
      </c>
      <c r="Z78" s="635">
        <v>71288</v>
      </c>
      <c r="AA78" s="635">
        <v>2355016</v>
      </c>
      <c r="AB78" s="635">
        <v>10739274</v>
      </c>
      <c r="AC78" s="103"/>
      <c r="AD78" s="103"/>
      <c r="AE78" s="103"/>
      <c r="AF78" s="103"/>
      <c r="AG78" s="103"/>
      <c r="AH78" s="103"/>
      <c r="AI78" s="103"/>
      <c r="AJ78" s="15"/>
      <c r="AK78" s="15"/>
      <c r="AL78" s="15"/>
    </row>
    <row r="79" spans="1:38">
      <c r="A79" s="15"/>
      <c r="B79" s="15"/>
      <c r="C79" s="37"/>
      <c r="D79" s="37"/>
      <c r="E79" s="37"/>
      <c r="F79" s="37"/>
      <c r="G79" s="37"/>
      <c r="H79" s="37"/>
      <c r="I79" s="37"/>
      <c r="J79" s="37"/>
      <c r="K79" s="37"/>
      <c r="L79" s="37"/>
      <c r="M79" s="37"/>
      <c r="N79" s="37"/>
      <c r="O79" s="37"/>
      <c r="P79" s="37"/>
      <c r="Q79" s="15"/>
      <c r="R79" s="15"/>
      <c r="S79" s="15"/>
      <c r="T79" s="15"/>
      <c r="U79" s="15"/>
      <c r="V79" s="103"/>
      <c r="W79" s="103"/>
      <c r="X79" s="143" t="s">
        <v>106</v>
      </c>
      <c r="Y79" s="635">
        <v>15955</v>
      </c>
      <c r="Z79" s="635">
        <v>43222</v>
      </c>
      <c r="AA79" s="635">
        <v>1469126</v>
      </c>
      <c r="AB79" s="635">
        <v>7196750</v>
      </c>
      <c r="AC79" s="103"/>
      <c r="AD79" s="103"/>
      <c r="AE79" s="103"/>
      <c r="AF79" s="103"/>
      <c r="AG79" s="103"/>
      <c r="AH79" s="103"/>
      <c r="AI79" s="103"/>
      <c r="AJ79" s="15"/>
      <c r="AK79" s="15"/>
      <c r="AL79" s="15"/>
    </row>
    <row r="80" spans="1:38">
      <c r="A80" s="15"/>
      <c r="B80" s="15"/>
      <c r="C80" s="37"/>
      <c r="D80" s="37"/>
      <c r="E80" s="37"/>
      <c r="F80" s="37"/>
      <c r="G80" s="37"/>
      <c r="H80" s="37"/>
      <c r="I80" s="37"/>
      <c r="J80" s="37"/>
      <c r="K80" s="37"/>
      <c r="L80" s="37"/>
      <c r="M80" s="37"/>
      <c r="N80" s="37"/>
      <c r="O80" s="37"/>
      <c r="P80" s="37"/>
      <c r="Q80" s="15"/>
      <c r="R80" s="15"/>
      <c r="S80" s="15"/>
      <c r="T80" s="15"/>
      <c r="U80" s="15"/>
      <c r="V80" s="103"/>
      <c r="W80" s="103"/>
      <c r="X80" s="143" t="s">
        <v>107</v>
      </c>
      <c r="Y80" s="635">
        <v>8955</v>
      </c>
      <c r="Z80" s="635">
        <v>28779</v>
      </c>
      <c r="AA80" s="635">
        <v>936795</v>
      </c>
      <c r="AB80" s="635">
        <v>4694148</v>
      </c>
      <c r="AC80" s="103"/>
      <c r="AD80" s="103"/>
      <c r="AE80" s="103"/>
      <c r="AF80" s="103"/>
      <c r="AG80" s="103"/>
      <c r="AH80" s="103"/>
      <c r="AI80" s="103"/>
      <c r="AJ80" s="15"/>
      <c r="AK80" s="15"/>
      <c r="AL80" s="15"/>
    </row>
    <row r="81" spans="1:39">
      <c r="A81" s="15"/>
      <c r="B81" s="15"/>
      <c r="C81" s="15"/>
      <c r="D81" s="15"/>
      <c r="E81" s="15"/>
      <c r="F81" s="15"/>
      <c r="G81" s="15"/>
      <c r="H81" s="15"/>
      <c r="I81" s="15"/>
      <c r="J81" s="15"/>
      <c r="K81" s="15"/>
      <c r="L81" s="15"/>
      <c r="M81" s="15"/>
      <c r="N81" s="15"/>
      <c r="O81" s="15"/>
      <c r="P81" s="15"/>
      <c r="Q81" s="15"/>
      <c r="R81" s="15"/>
      <c r="S81" s="15"/>
      <c r="T81" s="15"/>
      <c r="U81" s="15"/>
      <c r="V81" s="103"/>
      <c r="W81" s="103"/>
      <c r="X81" s="143" t="s">
        <v>108</v>
      </c>
      <c r="Y81" s="635">
        <v>9329</v>
      </c>
      <c r="Z81" s="635">
        <v>28471</v>
      </c>
      <c r="AA81" s="635">
        <v>968653</v>
      </c>
      <c r="AB81" s="635">
        <v>5216666</v>
      </c>
      <c r="AC81" s="103"/>
      <c r="AD81" s="103"/>
      <c r="AE81" s="103"/>
      <c r="AF81" s="103"/>
      <c r="AG81" s="103"/>
      <c r="AH81" s="103"/>
      <c r="AI81" s="103"/>
      <c r="AJ81" s="15"/>
      <c r="AK81" s="15"/>
      <c r="AL81" s="15"/>
    </row>
    <row r="82" spans="1:39">
      <c r="A82" s="15"/>
      <c r="B82" s="15"/>
      <c r="C82" s="15"/>
      <c r="D82" s="15"/>
      <c r="E82" s="15"/>
      <c r="F82" s="15"/>
      <c r="G82" s="15"/>
      <c r="H82" s="15"/>
      <c r="I82" s="15"/>
      <c r="J82" s="15"/>
      <c r="K82" s="15"/>
      <c r="L82" s="15"/>
      <c r="M82" s="15"/>
      <c r="N82" s="15"/>
      <c r="O82" s="15"/>
      <c r="P82" s="15"/>
      <c r="Q82" s="15"/>
      <c r="R82" s="15"/>
      <c r="S82" s="15"/>
      <c r="T82" s="15"/>
      <c r="U82" s="15"/>
      <c r="V82" s="103"/>
      <c r="W82" s="103"/>
      <c r="X82" s="370" t="s">
        <v>43</v>
      </c>
      <c r="Y82" s="263"/>
      <c r="Z82" s="263"/>
      <c r="AA82" s="263"/>
      <c r="AB82" s="263"/>
      <c r="AC82" s="118"/>
      <c r="AD82" s="118"/>
      <c r="AE82" s="118"/>
      <c r="AF82" s="118"/>
      <c r="AG82" s="118"/>
      <c r="AH82" s="118"/>
      <c r="AI82" s="103"/>
      <c r="AJ82" s="15"/>
      <c r="AK82" s="15"/>
      <c r="AL82" s="15"/>
    </row>
    <row r="83" spans="1:39">
      <c r="A83" s="15"/>
      <c r="B83" s="15"/>
      <c r="C83" s="15"/>
      <c r="D83" s="15"/>
      <c r="E83" s="15"/>
      <c r="F83" s="15"/>
      <c r="G83" s="15"/>
      <c r="H83" s="15"/>
      <c r="I83" s="15"/>
      <c r="J83" s="15"/>
      <c r="K83" s="15"/>
      <c r="L83" s="15"/>
      <c r="M83" s="15"/>
      <c r="N83" s="15"/>
      <c r="O83" s="15"/>
      <c r="P83" s="15"/>
      <c r="Q83" s="15"/>
      <c r="R83" s="15"/>
      <c r="S83" s="15"/>
      <c r="T83" s="15"/>
      <c r="U83" s="15"/>
      <c r="V83" s="103"/>
      <c r="W83" s="103"/>
      <c r="X83" s="370" t="s">
        <v>14</v>
      </c>
      <c r="Y83" s="103"/>
      <c r="Z83" s="103"/>
      <c r="AA83" s="103"/>
      <c r="AB83" s="103"/>
      <c r="AC83" s="103"/>
      <c r="AD83" s="103"/>
      <c r="AE83" s="103"/>
      <c r="AF83" s="103"/>
      <c r="AG83" s="103"/>
      <c r="AH83" s="103"/>
      <c r="AI83" s="103"/>
      <c r="AJ83" s="15"/>
      <c r="AK83" s="15"/>
      <c r="AL83" s="15"/>
      <c r="AM83" s="274"/>
    </row>
    <row r="84" spans="1:39">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274"/>
    </row>
    <row r="85" spans="1:39">
      <c r="A85" s="15"/>
      <c r="B85" s="15"/>
      <c r="C85" s="15"/>
      <c r="D85" s="15"/>
      <c r="E85" s="15"/>
      <c r="F85" s="15"/>
      <c r="G85" s="15"/>
      <c r="H85" s="15"/>
      <c r="I85" s="15"/>
      <c r="J85" s="15"/>
      <c r="K85" s="15"/>
      <c r="L85" s="15"/>
      <c r="M85" s="15"/>
      <c r="N85" s="15"/>
      <c r="O85" s="15"/>
      <c r="P85" s="15"/>
      <c r="Q85" s="15"/>
      <c r="R85" s="15"/>
      <c r="S85" s="15"/>
      <c r="T85" s="15"/>
      <c r="U85" s="15"/>
      <c r="V85" s="103"/>
      <c r="W85" s="103"/>
      <c r="X85" s="103"/>
      <c r="Y85" s="103"/>
      <c r="Z85" s="103"/>
      <c r="AA85" s="103"/>
      <c r="AB85" s="103"/>
      <c r="AC85" s="103"/>
      <c r="AD85" s="103"/>
      <c r="AE85" s="103"/>
      <c r="AF85" s="103"/>
      <c r="AG85" s="103"/>
      <c r="AH85" s="103"/>
      <c r="AI85" s="103"/>
      <c r="AJ85" s="15"/>
      <c r="AK85" s="15"/>
      <c r="AL85" s="15"/>
      <c r="AM85" s="274"/>
    </row>
    <row r="86" spans="1:39">
      <c r="A86" s="15"/>
      <c r="B86" s="15"/>
      <c r="C86" s="15"/>
      <c r="D86" s="15"/>
      <c r="E86" s="15"/>
      <c r="F86" s="15"/>
      <c r="G86" s="15"/>
      <c r="H86" s="15"/>
      <c r="I86" s="15"/>
      <c r="J86" s="15"/>
      <c r="K86" s="15"/>
      <c r="L86" s="15"/>
      <c r="M86" s="15"/>
      <c r="N86" s="15"/>
      <c r="O86" s="15"/>
      <c r="P86" s="15"/>
      <c r="Q86" s="15"/>
      <c r="R86" s="15"/>
      <c r="S86" s="15"/>
      <c r="T86" s="15"/>
      <c r="U86" s="15"/>
      <c r="V86" s="103"/>
      <c r="W86" s="103"/>
      <c r="X86" s="139" t="s">
        <v>141</v>
      </c>
      <c r="Y86" s="103"/>
      <c r="Z86" s="103"/>
      <c r="AA86" s="103"/>
      <c r="AB86" s="103"/>
      <c r="AC86" s="103"/>
      <c r="AD86" s="103"/>
      <c r="AE86" s="103"/>
      <c r="AF86" s="103"/>
      <c r="AG86" s="103"/>
      <c r="AH86" s="103"/>
      <c r="AI86" s="103"/>
      <c r="AJ86" s="15"/>
      <c r="AK86" s="15"/>
      <c r="AL86" s="15"/>
      <c r="AM86" s="274"/>
    </row>
    <row r="87" spans="1:39">
      <c r="A87" s="15"/>
      <c r="B87" s="15"/>
      <c r="C87" s="15"/>
      <c r="D87" s="15"/>
      <c r="E87" s="15"/>
      <c r="F87" s="15"/>
      <c r="G87" s="15"/>
      <c r="H87" s="15"/>
      <c r="I87" s="15"/>
      <c r="J87" s="15"/>
      <c r="K87" s="15"/>
      <c r="L87" s="15"/>
      <c r="M87" s="15"/>
      <c r="N87" s="15"/>
      <c r="O87" s="15"/>
      <c r="P87" s="15"/>
      <c r="Q87" s="15"/>
      <c r="R87" s="15"/>
      <c r="S87" s="15"/>
      <c r="T87" s="15"/>
      <c r="U87" s="15"/>
      <c r="V87" s="103"/>
      <c r="W87" s="103"/>
      <c r="X87" s="103"/>
      <c r="Y87" s="103"/>
      <c r="Z87" s="103"/>
      <c r="AA87" s="103"/>
      <c r="AB87" s="103"/>
      <c r="AC87" s="103"/>
      <c r="AD87" s="103"/>
      <c r="AE87" s="103"/>
      <c r="AF87" s="103"/>
      <c r="AG87" s="103"/>
      <c r="AH87" s="103"/>
      <c r="AI87" s="103"/>
      <c r="AJ87" s="15"/>
      <c r="AK87" s="15"/>
      <c r="AL87" s="15"/>
      <c r="AM87" s="274"/>
    </row>
    <row r="88" spans="1:39">
      <c r="A88" s="15"/>
      <c r="B88" s="15"/>
      <c r="C88" s="15"/>
      <c r="D88" s="15"/>
      <c r="E88" s="15"/>
      <c r="F88" s="15"/>
      <c r="G88" s="15"/>
      <c r="H88" s="15"/>
      <c r="I88" s="15"/>
      <c r="J88" s="15"/>
      <c r="K88" s="15"/>
      <c r="L88" s="15"/>
      <c r="M88" s="15"/>
      <c r="N88" s="15"/>
      <c r="O88" s="15"/>
      <c r="P88" s="15"/>
      <c r="Q88" s="15"/>
      <c r="R88" s="15"/>
      <c r="S88" s="15"/>
      <c r="T88" s="15"/>
      <c r="U88" s="15"/>
      <c r="V88" s="103"/>
      <c r="W88" s="103"/>
      <c r="X88" s="103"/>
      <c r="Y88" s="195"/>
      <c r="Z88" s="195"/>
      <c r="AA88" s="195">
        <v>2011</v>
      </c>
      <c r="AB88" s="195">
        <v>2012</v>
      </c>
      <c r="AC88" s="195">
        <v>2013</v>
      </c>
      <c r="AD88" s="195">
        <v>2014</v>
      </c>
      <c r="AE88" s="195">
        <v>2015</v>
      </c>
      <c r="AF88" s="195">
        <v>2016</v>
      </c>
      <c r="AG88" s="195">
        <v>2017</v>
      </c>
      <c r="AH88" s="195">
        <v>2018</v>
      </c>
      <c r="AI88" s="103"/>
      <c r="AJ88" s="15"/>
      <c r="AK88" s="15"/>
      <c r="AL88" s="15"/>
      <c r="AM88" s="75"/>
    </row>
    <row r="89" spans="1:39">
      <c r="A89" s="15"/>
      <c r="B89" s="15"/>
      <c r="C89" s="15"/>
      <c r="D89" s="15"/>
      <c r="E89" s="15"/>
      <c r="F89" s="15"/>
      <c r="G89" s="15"/>
      <c r="H89" s="15"/>
      <c r="I89" s="15"/>
      <c r="J89" s="15"/>
      <c r="K89" s="15"/>
      <c r="L89" s="15"/>
      <c r="M89" s="15"/>
      <c r="N89" s="15"/>
      <c r="O89" s="15"/>
      <c r="P89" s="15"/>
      <c r="Q89" s="15"/>
      <c r="R89" s="15"/>
      <c r="S89" s="15"/>
      <c r="T89" s="15"/>
      <c r="U89" s="15"/>
      <c r="V89" s="103"/>
      <c r="W89" s="103"/>
      <c r="X89" s="111" t="s">
        <v>272</v>
      </c>
      <c r="Y89" s="205"/>
      <c r="Z89" s="205"/>
      <c r="AA89" s="205">
        <v>6.4227911314340726E-3</v>
      </c>
      <c r="AB89" s="205">
        <v>1.5690455098271799E-3</v>
      </c>
      <c r="AC89" s="205">
        <v>4.1712453185620418E-3</v>
      </c>
      <c r="AD89" s="205">
        <v>2.3466309084813944E-3</v>
      </c>
      <c r="AE89" s="205">
        <v>4.1683973179849282E-3</v>
      </c>
      <c r="AF89" s="205">
        <v>2.8813546799849282E-3</v>
      </c>
      <c r="AG89" s="205">
        <v>3.5124666794303472E-3</v>
      </c>
      <c r="AH89" s="205">
        <v>5.9043178978289944E-3</v>
      </c>
      <c r="AI89" s="103"/>
      <c r="AJ89" s="15"/>
      <c r="AK89" s="15"/>
      <c r="AL89" s="15"/>
    </row>
    <row r="90" spans="1:39">
      <c r="A90" s="15"/>
      <c r="B90" s="15"/>
      <c r="C90" s="15"/>
      <c r="D90" s="15"/>
      <c r="E90" s="15"/>
      <c r="F90" s="15"/>
      <c r="G90" s="15"/>
      <c r="H90" s="15"/>
      <c r="I90" s="15"/>
      <c r="J90" s="15"/>
      <c r="K90" s="15"/>
      <c r="L90" s="15"/>
      <c r="M90" s="15"/>
      <c r="N90" s="15"/>
      <c r="O90" s="15"/>
      <c r="P90" s="15"/>
      <c r="Q90" s="15"/>
      <c r="R90" s="15"/>
      <c r="S90" s="15"/>
      <c r="T90" s="15"/>
      <c r="U90" s="15"/>
      <c r="V90" s="103"/>
      <c r="W90" s="103"/>
      <c r="X90" s="111" t="s">
        <v>274</v>
      </c>
      <c r="Y90" s="205"/>
      <c r="Z90" s="205"/>
      <c r="AA90" s="205">
        <v>4.5456183987599586E-3</v>
      </c>
      <c r="AB90" s="205">
        <v>2.1471344566527002E-3</v>
      </c>
      <c r="AC90" s="205">
        <v>4.0440439006218304E-3</v>
      </c>
      <c r="AD90" s="205">
        <v>3.7442231984937523E-3</v>
      </c>
      <c r="AE90" s="205">
        <v>4.214181234645043E-3</v>
      </c>
      <c r="AF90" s="205">
        <v>3.8699006548790788E-3</v>
      </c>
      <c r="AG90" s="205">
        <v>4.6250378092444486E-3</v>
      </c>
      <c r="AH90" s="205">
        <v>5.0625830361513179E-3</v>
      </c>
      <c r="AI90" s="103"/>
      <c r="AJ90" s="15"/>
      <c r="AK90" s="15"/>
      <c r="AL90" s="15"/>
    </row>
    <row r="91" spans="1:39">
      <c r="A91" s="15"/>
      <c r="B91" s="15"/>
      <c r="C91" s="15"/>
      <c r="D91" s="15"/>
      <c r="E91" s="15"/>
      <c r="F91" s="15"/>
      <c r="G91" s="15"/>
      <c r="H91" s="15"/>
      <c r="I91" s="15"/>
      <c r="J91" s="15"/>
      <c r="K91" s="15"/>
      <c r="L91" s="15"/>
      <c r="M91" s="15"/>
      <c r="N91" s="15"/>
      <c r="O91" s="15"/>
      <c r="P91" s="15"/>
      <c r="Q91" s="15"/>
      <c r="R91" s="15"/>
      <c r="S91" s="15"/>
      <c r="T91" s="15"/>
      <c r="U91" s="15"/>
      <c r="V91" s="103"/>
      <c r="W91" s="103"/>
      <c r="X91" s="111" t="s">
        <v>275</v>
      </c>
      <c r="Y91" s="205"/>
      <c r="Z91" s="205"/>
      <c r="AA91" s="205">
        <v>3.4706738581035822E-3</v>
      </c>
      <c r="AB91" s="205">
        <v>3.8168987105432254E-3</v>
      </c>
      <c r="AC91" s="205">
        <v>3.9855283001222997E-3</v>
      </c>
      <c r="AD91" s="205">
        <v>4.6054650826129091E-3</v>
      </c>
      <c r="AE91" s="205">
        <v>4.067809958849357E-3</v>
      </c>
      <c r="AF91" s="205">
        <v>4.5605194436349949E-3</v>
      </c>
      <c r="AG91" s="205">
        <v>4.6839472386131648E-3</v>
      </c>
      <c r="AH91" s="205">
        <v>4.6328287423082473E-3</v>
      </c>
      <c r="AI91" s="103"/>
      <c r="AJ91" s="15"/>
      <c r="AK91" s="15"/>
      <c r="AL91" s="15"/>
    </row>
    <row r="92" spans="1:39" ht="9.9499999999999993" customHeight="1">
      <c r="A92" s="15"/>
      <c r="B92" s="15"/>
      <c r="C92" s="15"/>
      <c r="D92" s="15"/>
      <c r="E92" s="15"/>
      <c r="F92" s="15"/>
      <c r="G92" s="15"/>
      <c r="H92" s="15"/>
      <c r="I92" s="15"/>
      <c r="J92" s="15"/>
      <c r="K92" s="15"/>
      <c r="L92" s="15"/>
      <c r="M92" s="15"/>
      <c r="N92" s="15"/>
      <c r="O92" s="15"/>
      <c r="P92" s="15"/>
      <c r="Q92" s="15"/>
      <c r="R92" s="15"/>
      <c r="S92" s="15"/>
      <c r="T92" s="15"/>
      <c r="U92" s="15"/>
      <c r="V92" s="103"/>
      <c r="W92" s="103"/>
      <c r="X92" s="111" t="s">
        <v>35</v>
      </c>
      <c r="Y92" s="205"/>
      <c r="Z92" s="205"/>
      <c r="AA92" s="205">
        <v>3.9668019729416984E-3</v>
      </c>
      <c r="AB92" s="205">
        <v>4.3278675862720613E-3</v>
      </c>
      <c r="AC92" s="205">
        <v>4.5955934143512281E-3</v>
      </c>
      <c r="AD92" s="205">
        <v>5.2429319760385487E-3</v>
      </c>
      <c r="AE92" s="205">
        <v>5.2291073423710423E-3</v>
      </c>
      <c r="AF92" s="205">
        <v>5.6508174271959512E-3</v>
      </c>
      <c r="AG92" s="205">
        <v>5.8450155887574138E-3</v>
      </c>
      <c r="AH92" s="205">
        <v>5.9508845209997052E-3</v>
      </c>
      <c r="AI92" s="103"/>
      <c r="AJ92" s="15"/>
      <c r="AK92" s="15"/>
      <c r="AL92" s="15"/>
    </row>
    <row r="93" spans="1:39">
      <c r="A93" s="15"/>
      <c r="B93" s="15"/>
      <c r="C93" s="15"/>
      <c r="D93" s="15"/>
      <c r="E93" s="15"/>
      <c r="F93" s="15"/>
      <c r="G93" s="15"/>
      <c r="H93" s="15"/>
      <c r="I93" s="15"/>
      <c r="J93" s="15"/>
      <c r="K93" s="15"/>
      <c r="L93" s="15"/>
      <c r="M93" s="15"/>
      <c r="N93" s="15"/>
      <c r="O93" s="15"/>
      <c r="P93" s="15"/>
      <c r="Q93" s="15"/>
      <c r="R93" s="15"/>
      <c r="S93" s="15"/>
      <c r="T93" s="15"/>
      <c r="U93" s="15"/>
      <c r="V93" s="103"/>
      <c r="W93" s="103"/>
      <c r="X93" s="370" t="s">
        <v>43</v>
      </c>
      <c r="Y93" s="103"/>
      <c r="Z93" s="103"/>
      <c r="AA93" s="103"/>
      <c r="AB93" s="103"/>
      <c r="AC93" s="103"/>
      <c r="AD93" s="103"/>
      <c r="AE93" s="103"/>
      <c r="AF93" s="103"/>
      <c r="AG93" s="103"/>
      <c r="AH93" s="103"/>
      <c r="AI93" s="103"/>
      <c r="AJ93" s="15"/>
      <c r="AK93" s="15"/>
      <c r="AL93" s="15"/>
    </row>
    <row r="94" spans="1:39">
      <c r="A94" s="15"/>
      <c r="B94" s="15"/>
      <c r="C94" s="15"/>
      <c r="D94" s="15"/>
      <c r="E94" s="15"/>
      <c r="F94" s="15"/>
      <c r="G94" s="15"/>
      <c r="H94" s="15"/>
      <c r="I94" s="15"/>
      <c r="J94" s="15"/>
      <c r="K94" s="15"/>
      <c r="L94" s="15"/>
      <c r="M94" s="15"/>
      <c r="N94" s="15"/>
      <c r="O94" s="15"/>
      <c r="P94" s="15"/>
      <c r="Q94" s="15"/>
      <c r="R94" s="15"/>
      <c r="S94" s="15"/>
      <c r="T94" s="15"/>
      <c r="U94" s="15"/>
      <c r="V94" s="103"/>
      <c r="W94" s="103"/>
      <c r="X94" s="370" t="s">
        <v>14</v>
      </c>
      <c r="Y94" s="103"/>
      <c r="Z94" s="103"/>
      <c r="AA94" s="103"/>
      <c r="AB94" s="103"/>
      <c r="AC94" s="103"/>
      <c r="AD94" s="103"/>
      <c r="AE94" s="103"/>
      <c r="AF94" s="103"/>
      <c r="AG94" s="103"/>
      <c r="AH94" s="103"/>
      <c r="AI94" s="103"/>
      <c r="AJ94" s="15"/>
      <c r="AK94" s="15"/>
      <c r="AL94" s="15"/>
    </row>
    <row r="95" spans="1:39">
      <c r="A95" s="15"/>
      <c r="B95" s="15"/>
      <c r="C95" s="15"/>
      <c r="D95" s="15"/>
      <c r="E95" s="15"/>
      <c r="F95" s="15"/>
      <c r="G95" s="15"/>
      <c r="H95" s="15"/>
      <c r="I95" s="15"/>
      <c r="J95" s="15"/>
      <c r="K95" s="15"/>
      <c r="L95" s="15"/>
      <c r="M95" s="15"/>
      <c r="N95" s="15"/>
      <c r="O95" s="15"/>
      <c r="P95" s="15"/>
      <c r="Q95" s="15"/>
      <c r="R95" s="15"/>
      <c r="S95" s="15"/>
      <c r="T95" s="15"/>
      <c r="U95" s="15"/>
      <c r="V95" s="103"/>
      <c r="W95" s="103"/>
      <c r="X95" s="103"/>
      <c r="Y95" s="103"/>
      <c r="Z95" s="103"/>
      <c r="AA95" s="103"/>
      <c r="AB95" s="103"/>
      <c r="AC95" s="103"/>
      <c r="AD95" s="103"/>
      <c r="AE95" s="103"/>
      <c r="AF95" s="103"/>
      <c r="AG95" s="103"/>
      <c r="AH95" s="103"/>
      <c r="AI95" s="103"/>
      <c r="AJ95" s="15"/>
      <c r="AK95" s="15"/>
      <c r="AL95" s="15"/>
    </row>
    <row r="96" spans="1:39">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row>
  </sheetData>
  <sheetProtection selectLockedCells="1"/>
  <mergeCells count="32">
    <mergeCell ref="C1:J1"/>
    <mergeCell ref="C5:P5"/>
    <mergeCell ref="C7:P7"/>
    <mergeCell ref="C11:F11"/>
    <mergeCell ref="C10:F10"/>
    <mergeCell ref="C9:F9"/>
    <mergeCell ref="G3:P4"/>
    <mergeCell ref="C13:F13"/>
    <mergeCell ref="C16:F16"/>
    <mergeCell ref="C12:F12"/>
    <mergeCell ref="C14:F14"/>
    <mergeCell ref="C15:F15"/>
    <mergeCell ref="C18:F18"/>
    <mergeCell ref="C25:P25"/>
    <mergeCell ref="C20:F20"/>
    <mergeCell ref="C21:F21"/>
    <mergeCell ref="C22:F22"/>
    <mergeCell ref="C23:F23"/>
    <mergeCell ref="C27:P27"/>
    <mergeCell ref="C40:P40"/>
    <mergeCell ref="C55:P55"/>
    <mergeCell ref="C19:F19"/>
    <mergeCell ref="C68:E68"/>
    <mergeCell ref="C42:P42"/>
    <mergeCell ref="C30:P30"/>
    <mergeCell ref="C29:I29"/>
    <mergeCell ref="C57:P57"/>
    <mergeCell ref="C67:E67"/>
    <mergeCell ref="C56:P56"/>
    <mergeCell ref="C41:P41"/>
    <mergeCell ref="C63:P63"/>
    <mergeCell ref="C64:P64"/>
  </mergeCells>
  <hyperlinks>
    <hyperlink ref="X54:AH54" location="WOH!W47" display="WOH!W47" xr:uid="{00000000-0004-0000-0900-000000000000}"/>
    <hyperlink ref="X31" location="WOH!X65" display="Daten" xr:uid="{00000000-0004-0000-0900-000001000000}"/>
    <hyperlink ref="X46" location="WOH!X79" display="Daten" xr:uid="{00000000-0004-0000-0900-000002000000}"/>
  </hyperlinks>
  <pageMargins left="0.78740157480314998" right="0.59055118110236204" top="0.15748031496063" bottom="0.15748031496063" header="0" footer="0"/>
  <pageSetup paperSize="9" scale="83" fitToWidth="0"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59521" r:id="rId4" name="Button 1">
              <controlPr defaultSize="0" print="0" autoLine="0" autoPict="0">
                <anchor moveWithCells="1" sizeWithCells="1">
                  <from>
                    <xdr:col>0</xdr:col>
                    <xdr:colOff>28575</xdr:colOff>
                    <xdr:row>0</xdr:row>
                    <xdr:rowOff>28575</xdr:rowOff>
                  </from>
                  <to>
                    <xdr:col>0</xdr:col>
                    <xdr:colOff>28575</xdr:colOff>
                    <xdr:row>0</xdr:row>
                    <xdr:rowOff>28575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A261E-F5EF-401F-AD20-E09BED73FC8B}">
  <sheetPr codeName="Tabelle57"/>
  <dimension ref="A1:DK100"/>
  <sheetViews>
    <sheetView workbookViewId="0"/>
  </sheetViews>
  <sheetFormatPr baseColWidth="10" defaultColWidth="11" defaultRowHeight="14.25"/>
  <cols>
    <col min="1" max="1" width="4.625" style="280" customWidth="1"/>
    <col min="2" max="2" width="2.625" style="280" customWidth="1"/>
    <col min="3" max="3" width="10.625" style="280" customWidth="1"/>
    <col min="4" max="4" width="1.625" style="280" customWidth="1"/>
    <col min="5" max="5" width="13.125" style="280" customWidth="1"/>
    <col min="6" max="6" width="1.625" style="280" customWidth="1"/>
    <col min="7" max="26" width="3.5" style="280" customWidth="1"/>
    <col min="27" max="28" width="2.625" style="280" customWidth="1"/>
    <col min="29" max="31" width="11" style="280"/>
    <col min="32" max="33" width="2.625" style="280" customWidth="1"/>
    <col min="34" max="34" width="54.375" style="280" customWidth="1"/>
    <col min="35" max="107" width="10.625" style="280" customWidth="1"/>
    <col min="108" max="108" width="2.625" style="280" customWidth="1"/>
    <col min="109" max="110" width="13.625" style="280" customWidth="1"/>
    <col min="111" max="112" width="8.125" style="280" customWidth="1"/>
    <col min="113" max="16384" width="11" style="280"/>
  </cols>
  <sheetData>
    <row r="1" spans="1:110" ht="4.5" customHeight="1">
      <c r="A1" s="206"/>
      <c r="B1" s="207"/>
      <c r="C1" s="803" t="s">
        <v>0</v>
      </c>
      <c r="D1" s="803"/>
      <c r="E1" s="803"/>
      <c r="F1" s="803"/>
      <c r="G1" s="803"/>
      <c r="H1" s="803"/>
      <c r="I1" s="803"/>
      <c r="J1" s="803"/>
      <c r="K1" s="803"/>
      <c r="L1" s="803"/>
      <c r="M1" s="803"/>
      <c r="N1" s="803"/>
      <c r="O1" s="803"/>
      <c r="P1" s="803"/>
      <c r="Q1" s="803"/>
      <c r="R1" s="803"/>
      <c r="S1" s="803"/>
      <c r="T1" s="803"/>
      <c r="U1" s="803"/>
      <c r="V1" s="208"/>
      <c r="W1" s="208"/>
      <c r="X1" s="208"/>
      <c r="Y1" s="208"/>
      <c r="Z1" s="208"/>
      <c r="AA1" s="207"/>
      <c r="AB1" s="206"/>
      <c r="AC1" s="206"/>
      <c r="AD1" s="206"/>
      <c r="AE1" s="206"/>
      <c r="AF1" s="209"/>
      <c r="AG1" s="209"/>
      <c r="AH1" s="210"/>
      <c r="AI1" s="211"/>
      <c r="AJ1" s="211"/>
      <c r="AK1" s="211"/>
      <c r="AL1" s="211"/>
      <c r="AM1" s="211"/>
      <c r="AN1" s="211"/>
      <c r="AO1" s="211"/>
      <c r="AP1" s="211"/>
      <c r="AQ1" s="211"/>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6"/>
      <c r="DF1" s="206"/>
    </row>
    <row r="2" spans="1:110" ht="4.5" customHeight="1">
      <c r="A2" s="206"/>
      <c r="B2" s="207"/>
      <c r="C2" s="422"/>
      <c r="D2" s="422"/>
      <c r="E2" s="422"/>
      <c r="F2" s="422"/>
      <c r="G2" s="422"/>
      <c r="H2" s="422"/>
      <c r="I2" s="422"/>
      <c r="J2" s="422"/>
      <c r="K2" s="422"/>
      <c r="L2" s="422"/>
      <c r="M2" s="422"/>
      <c r="N2" s="422"/>
      <c r="O2" s="422"/>
      <c r="P2" s="422"/>
      <c r="Q2" s="422"/>
      <c r="R2" s="422"/>
      <c r="S2" s="422"/>
      <c r="T2" s="422"/>
      <c r="U2" s="422"/>
      <c r="V2" s="423"/>
      <c r="W2" s="423"/>
      <c r="X2" s="423"/>
      <c r="Y2" s="423"/>
      <c r="Z2" s="423"/>
      <c r="AA2" s="207"/>
      <c r="AB2" s="206"/>
      <c r="AC2" s="206"/>
      <c r="AD2" s="206"/>
      <c r="AE2" s="206"/>
      <c r="AF2" s="209"/>
      <c r="AG2" s="209"/>
      <c r="AH2" s="210"/>
      <c r="AI2" s="211"/>
      <c r="AJ2" s="211"/>
      <c r="AK2" s="211"/>
      <c r="AL2" s="211"/>
      <c r="AM2" s="211"/>
      <c r="AN2" s="211"/>
      <c r="AO2" s="211"/>
      <c r="AP2" s="211"/>
      <c r="AQ2" s="211"/>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R2" s="209"/>
      <c r="BS2" s="209"/>
      <c r="BT2" s="209"/>
      <c r="BU2" s="209"/>
      <c r="BV2" s="209"/>
      <c r="BW2" s="209"/>
      <c r="BX2" s="209"/>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6"/>
      <c r="DF2" s="206"/>
    </row>
    <row r="3" spans="1:110" s="278" customFormat="1" ht="24.95" customHeight="1">
      <c r="A3" s="212"/>
      <c r="C3" s="345" t="str">
        <f>AG3</f>
        <v>7</v>
      </c>
      <c r="D3" s="421"/>
      <c r="E3" s="421"/>
      <c r="F3" s="421"/>
      <c r="G3" s="345" t="str">
        <f>AH3</f>
        <v>Marktwerte, Marktmieten, Preisniveaus (ETW)</v>
      </c>
      <c r="H3" s="421"/>
      <c r="I3" s="421"/>
      <c r="J3" s="421"/>
      <c r="K3" s="421"/>
      <c r="L3" s="421"/>
      <c r="M3" s="421"/>
      <c r="N3" s="421"/>
      <c r="O3" s="421"/>
      <c r="P3" s="421"/>
      <c r="Q3" s="421"/>
      <c r="R3" s="421"/>
      <c r="S3" s="421"/>
      <c r="T3" s="421"/>
      <c r="U3" s="421"/>
      <c r="V3" s="421"/>
      <c r="W3" s="279"/>
      <c r="X3" s="279"/>
      <c r="Y3" s="279"/>
      <c r="Z3" s="279"/>
      <c r="AA3" s="280"/>
      <c r="AB3" s="212"/>
      <c r="AC3" s="212"/>
      <c r="AD3" s="212"/>
      <c r="AE3" s="212"/>
      <c r="AF3" s="213"/>
      <c r="AG3" s="611" t="s">
        <v>260</v>
      </c>
      <c r="AH3" s="113" t="s">
        <v>355</v>
      </c>
      <c r="AI3" s="216"/>
      <c r="AJ3" s="216"/>
      <c r="AK3" s="216"/>
      <c r="AL3" s="216"/>
      <c r="AM3" s="216"/>
      <c r="AN3" s="214"/>
      <c r="AO3" s="214"/>
      <c r="AP3" s="214"/>
      <c r="AQ3" s="214"/>
      <c r="AR3" s="209"/>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118"/>
      <c r="CZ3" s="118"/>
      <c r="DA3" s="118"/>
      <c r="DB3" s="141" t="s">
        <v>250</v>
      </c>
      <c r="DC3" s="209"/>
      <c r="DD3" s="209"/>
      <c r="DE3" s="206"/>
      <c r="DF3" s="206"/>
    </row>
    <row r="4" spans="1:110" s="281" customFormat="1" ht="24.95" customHeight="1">
      <c r="A4" s="215"/>
      <c r="G4" s="935" t="str">
        <f>AH4</f>
        <v>Aachen (PLZ: 52062)</v>
      </c>
      <c r="H4" s="935"/>
      <c r="I4" s="935"/>
      <c r="J4" s="935"/>
      <c r="K4" s="935"/>
      <c r="L4" s="935"/>
      <c r="M4" s="935"/>
      <c r="N4" s="935"/>
      <c r="O4" s="935"/>
      <c r="P4" s="935"/>
      <c r="Q4" s="935"/>
      <c r="R4" s="935"/>
      <c r="S4" s="935"/>
      <c r="T4" s="935"/>
      <c r="U4" s="935"/>
      <c r="V4" s="935"/>
      <c r="W4" s="935"/>
      <c r="X4" s="935"/>
      <c r="Y4" s="935"/>
      <c r="Z4" s="935"/>
      <c r="AA4" s="280"/>
      <c r="AB4" s="215"/>
      <c r="AC4" s="215"/>
      <c r="AD4" s="215"/>
      <c r="AE4" s="215"/>
      <c r="AF4" s="216"/>
      <c r="AG4" s="118"/>
      <c r="AH4" s="118" t="s">
        <v>221</v>
      </c>
      <c r="AI4" s="216"/>
      <c r="AJ4" s="216"/>
      <c r="AK4" s="216"/>
      <c r="AL4" s="216"/>
      <c r="AM4" s="216"/>
      <c r="AN4" s="216"/>
      <c r="AO4" s="216"/>
      <c r="AP4" s="216"/>
      <c r="AQ4" s="216"/>
      <c r="AR4" s="209"/>
      <c r="AS4" s="216"/>
      <c r="AT4" s="216"/>
      <c r="AU4" s="216"/>
      <c r="AV4" s="216"/>
      <c r="AW4" s="216"/>
      <c r="AX4" s="216"/>
      <c r="AY4" s="216"/>
      <c r="AZ4" s="216"/>
      <c r="BA4" s="216"/>
      <c r="BB4" s="216"/>
      <c r="BC4" s="216"/>
      <c r="BD4" s="216"/>
      <c r="BE4" s="216"/>
      <c r="BF4" s="216"/>
      <c r="BG4" s="216"/>
      <c r="BH4" s="216"/>
      <c r="BI4" s="216"/>
      <c r="BJ4" s="216"/>
      <c r="BK4" s="216"/>
      <c r="BL4" s="216"/>
      <c r="BM4" s="216"/>
      <c r="BN4" s="216"/>
      <c r="BO4" s="216"/>
      <c r="BP4" s="216"/>
      <c r="BQ4" s="216"/>
      <c r="BR4" s="216"/>
      <c r="BS4" s="216"/>
      <c r="BT4" s="216"/>
      <c r="BU4" s="216"/>
      <c r="BV4" s="216"/>
      <c r="BW4" s="216"/>
      <c r="BX4" s="216"/>
      <c r="BY4" s="216"/>
      <c r="BZ4" s="216"/>
      <c r="CA4" s="216"/>
      <c r="CB4" s="216"/>
      <c r="CC4" s="216"/>
      <c r="CD4" s="216"/>
      <c r="CE4" s="216"/>
      <c r="CF4" s="216"/>
      <c r="CG4" s="216"/>
      <c r="CH4" s="216"/>
      <c r="CI4" s="216"/>
      <c r="CJ4" s="216"/>
      <c r="CK4" s="216"/>
      <c r="CL4" s="216"/>
      <c r="CM4" s="216"/>
      <c r="CN4" s="216"/>
      <c r="CO4" s="216"/>
      <c r="CP4" s="216"/>
      <c r="CQ4" s="216"/>
      <c r="CR4" s="216"/>
      <c r="CS4" s="216"/>
      <c r="CT4" s="216"/>
      <c r="CU4" s="216"/>
      <c r="CV4" s="216"/>
      <c r="CW4" s="216"/>
      <c r="CX4" s="216"/>
      <c r="CY4" s="216"/>
      <c r="CZ4" s="216"/>
      <c r="DA4" s="209"/>
      <c r="DB4" s="209"/>
      <c r="DC4" s="209"/>
      <c r="DD4" s="209"/>
      <c r="DE4" s="206"/>
      <c r="DF4" s="206"/>
    </row>
    <row r="5" spans="1:110" s="282" customFormat="1" ht="24.95" customHeight="1">
      <c r="A5" s="217"/>
      <c r="C5" s="283"/>
      <c r="D5" s="283"/>
      <c r="E5" s="283"/>
      <c r="F5" s="283"/>
      <c r="G5" s="936"/>
      <c r="H5" s="936"/>
      <c r="I5" s="936"/>
      <c r="J5" s="936"/>
      <c r="K5" s="936"/>
      <c r="L5" s="936"/>
      <c r="M5" s="936"/>
      <c r="N5" s="936"/>
      <c r="O5" s="936"/>
      <c r="P5" s="936"/>
      <c r="Q5" s="936"/>
      <c r="R5" s="936"/>
      <c r="S5" s="936"/>
      <c r="T5" s="936"/>
      <c r="U5" s="936"/>
      <c r="V5" s="936"/>
      <c r="W5" s="936"/>
      <c r="X5" s="936"/>
      <c r="Y5" s="936"/>
      <c r="Z5" s="936"/>
      <c r="AA5" s="280"/>
      <c r="AB5" s="217"/>
      <c r="AC5" s="217"/>
      <c r="AD5" s="217"/>
      <c r="AE5" s="217"/>
      <c r="AF5" s="218"/>
      <c r="AG5" s="612"/>
      <c r="AH5" s="613"/>
      <c r="AI5" s="613"/>
      <c r="AJ5" s="613"/>
      <c r="AK5" s="613"/>
      <c r="AL5" s="613"/>
      <c r="AM5" s="613"/>
      <c r="AN5" s="613"/>
      <c r="AO5" s="613"/>
      <c r="AP5" s="613"/>
      <c r="AQ5" s="613"/>
      <c r="AR5" s="614"/>
      <c r="AS5" s="612"/>
      <c r="AT5" s="612"/>
      <c r="AU5" s="612"/>
      <c r="AV5" s="612"/>
      <c r="AW5" s="612"/>
      <c r="AX5" s="612"/>
      <c r="AY5" s="612"/>
      <c r="AZ5" s="612"/>
      <c r="BA5" s="612"/>
      <c r="BB5" s="612"/>
      <c r="BC5" s="612"/>
      <c r="BD5" s="612"/>
      <c r="BE5" s="612"/>
      <c r="BF5" s="612"/>
      <c r="BG5" s="612"/>
      <c r="BH5" s="612"/>
      <c r="BI5" s="612"/>
      <c r="BJ5" s="612"/>
      <c r="BK5" s="612"/>
      <c r="BL5" s="612"/>
      <c r="BM5" s="612"/>
      <c r="BN5" s="612"/>
      <c r="BO5" s="612"/>
      <c r="BP5" s="612"/>
      <c r="BQ5" s="612"/>
      <c r="BR5" s="612"/>
      <c r="BS5" s="612"/>
      <c r="BT5" s="612"/>
      <c r="BU5" s="612"/>
      <c r="BV5" s="612"/>
      <c r="BW5" s="612"/>
      <c r="BX5" s="612"/>
      <c r="BY5" s="612"/>
      <c r="BZ5" s="612"/>
      <c r="CA5" s="612"/>
      <c r="CB5" s="612"/>
      <c r="CC5" s="612"/>
      <c r="CD5" s="612"/>
      <c r="CE5" s="612"/>
      <c r="CF5" s="612"/>
      <c r="CG5" s="612"/>
      <c r="CH5" s="612"/>
      <c r="CI5" s="612"/>
      <c r="CJ5" s="612"/>
      <c r="CK5" s="612"/>
      <c r="CL5" s="612"/>
      <c r="CM5" s="612"/>
      <c r="CN5" s="612"/>
      <c r="CO5" s="612"/>
      <c r="CP5" s="612"/>
      <c r="CQ5" s="612"/>
      <c r="CR5" s="612"/>
      <c r="CS5" s="612"/>
      <c r="CT5" s="612"/>
      <c r="CU5" s="612"/>
      <c r="CV5" s="612"/>
      <c r="CW5" s="612"/>
      <c r="CX5" s="612"/>
      <c r="CY5" s="612"/>
      <c r="CZ5" s="612"/>
      <c r="DA5" s="614"/>
      <c r="DB5" s="614"/>
      <c r="DC5" s="614"/>
      <c r="DD5" s="209"/>
      <c r="DE5" s="206"/>
      <c r="DF5" s="206"/>
    </row>
    <row r="6" spans="1:110" ht="6" customHeight="1">
      <c r="A6" s="206"/>
      <c r="C6" s="424"/>
      <c r="D6" s="424"/>
      <c r="E6" s="424"/>
      <c r="F6" s="424"/>
      <c r="G6" s="424"/>
      <c r="H6" s="424"/>
      <c r="I6" s="424"/>
      <c r="J6" s="424"/>
      <c r="K6" s="424"/>
      <c r="L6" s="424"/>
      <c r="M6" s="424"/>
      <c r="N6" s="424"/>
      <c r="O6" s="424"/>
      <c r="P6" s="424"/>
      <c r="Q6" s="424"/>
      <c r="R6" s="424"/>
      <c r="S6" s="424"/>
      <c r="T6" s="424"/>
      <c r="U6" s="424"/>
      <c r="V6" s="424"/>
      <c r="W6" s="424"/>
      <c r="X6" s="424"/>
      <c r="Y6" s="424"/>
      <c r="Z6" s="424"/>
      <c r="AB6" s="206"/>
      <c r="AC6" s="206"/>
      <c r="AD6" s="206"/>
      <c r="AE6" s="206"/>
      <c r="AF6" s="209"/>
      <c r="AG6" s="209"/>
      <c r="AH6" s="216"/>
      <c r="AI6" s="216"/>
      <c r="AJ6" s="216"/>
      <c r="AK6" s="216"/>
      <c r="AL6" s="216"/>
      <c r="AM6" s="216"/>
      <c r="AN6" s="216"/>
      <c r="AO6" s="216"/>
      <c r="AP6" s="216"/>
      <c r="AQ6" s="216"/>
      <c r="AR6" s="209"/>
      <c r="AS6" s="209"/>
      <c r="AT6" s="209"/>
      <c r="AU6" s="209"/>
      <c r="AV6" s="209"/>
      <c r="AW6" s="209"/>
      <c r="AX6" s="209"/>
      <c r="AY6" s="209"/>
      <c r="AZ6" s="209"/>
      <c r="BA6" s="209"/>
      <c r="BB6" s="209"/>
      <c r="BC6" s="209"/>
      <c r="BD6" s="209"/>
      <c r="BE6" s="209"/>
      <c r="BF6" s="209"/>
      <c r="BG6" s="209"/>
      <c r="BH6" s="209"/>
      <c r="BI6" s="209"/>
      <c r="BJ6" s="209"/>
      <c r="BK6" s="209"/>
      <c r="BL6" s="209"/>
      <c r="BM6" s="209"/>
      <c r="BN6" s="209"/>
      <c r="BO6" s="209"/>
      <c r="BP6" s="209"/>
      <c r="BQ6" s="209"/>
      <c r="BR6" s="209"/>
      <c r="BS6" s="209"/>
      <c r="BT6" s="209"/>
      <c r="BU6" s="209"/>
      <c r="BV6" s="209"/>
      <c r="BW6" s="209"/>
      <c r="BX6" s="209"/>
      <c r="BY6" s="209"/>
      <c r="BZ6" s="209"/>
      <c r="CA6" s="209"/>
      <c r="CB6" s="209"/>
      <c r="CC6" s="209"/>
      <c r="CD6" s="209"/>
      <c r="CE6" s="209"/>
      <c r="CF6" s="209"/>
      <c r="CG6" s="209"/>
      <c r="CH6" s="209"/>
      <c r="CI6" s="209"/>
      <c r="CJ6" s="209"/>
      <c r="CK6" s="209"/>
      <c r="CL6" s="209"/>
      <c r="CM6" s="209"/>
      <c r="CN6" s="209"/>
      <c r="CO6" s="209"/>
      <c r="CP6" s="209"/>
      <c r="CQ6" s="209"/>
      <c r="CR6" s="209"/>
      <c r="CS6" s="209"/>
      <c r="CT6" s="209"/>
      <c r="CU6" s="209"/>
      <c r="CV6" s="209"/>
      <c r="CW6" s="209"/>
      <c r="CX6" s="209"/>
      <c r="CY6" s="209"/>
      <c r="CZ6" s="209"/>
      <c r="DA6" s="209"/>
      <c r="DB6" s="209"/>
      <c r="DC6" s="209"/>
      <c r="DD6" s="209"/>
      <c r="DE6" s="206"/>
      <c r="DF6" s="206"/>
    </row>
    <row r="7" spans="1:110" ht="16.5" customHeight="1">
      <c r="A7" s="206"/>
      <c r="C7" s="815" t="str">
        <f>AH7</f>
        <v>Marktwerte von Eigentumswohnungen</v>
      </c>
      <c r="D7" s="815"/>
      <c r="E7" s="815"/>
      <c r="F7" s="815"/>
      <c r="G7" s="815"/>
      <c r="H7" s="815"/>
      <c r="I7" s="815"/>
      <c r="J7" s="815"/>
      <c r="K7" s="815"/>
      <c r="L7" s="815"/>
      <c r="M7" s="815"/>
      <c r="N7" s="815"/>
      <c r="O7" s="815"/>
      <c r="P7" s="815"/>
      <c r="Q7" s="815"/>
      <c r="R7" s="815"/>
      <c r="S7" s="815"/>
      <c r="T7" s="815"/>
      <c r="U7" s="815"/>
      <c r="V7" s="815"/>
      <c r="W7" s="815"/>
      <c r="X7" s="815"/>
      <c r="Y7" s="815"/>
      <c r="Z7" s="815"/>
      <c r="AB7" s="206"/>
      <c r="AC7" s="220"/>
      <c r="AD7" s="220"/>
      <c r="AE7" s="220"/>
      <c r="AF7" s="209"/>
      <c r="AG7" s="209"/>
      <c r="AH7" s="522" t="s">
        <v>188</v>
      </c>
      <c r="AI7" s="219"/>
      <c r="AJ7" s="219"/>
      <c r="AK7" s="219"/>
      <c r="AL7" s="219"/>
      <c r="AM7" s="219"/>
      <c r="AN7" s="219"/>
      <c r="AO7" s="219"/>
      <c r="AP7" s="219"/>
      <c r="AQ7" s="219"/>
      <c r="AR7" s="209"/>
      <c r="AS7" s="209"/>
      <c r="AT7" s="209"/>
      <c r="AU7" s="209"/>
      <c r="AV7" s="209"/>
      <c r="AW7" s="209"/>
      <c r="AX7" s="209"/>
      <c r="AY7" s="209"/>
      <c r="AZ7" s="209"/>
      <c r="BA7" s="209"/>
      <c r="BB7" s="209"/>
      <c r="BC7" s="209"/>
      <c r="BD7" s="209"/>
      <c r="BE7" s="209"/>
      <c r="BF7" s="209"/>
      <c r="BG7" s="209"/>
      <c r="BH7" s="209"/>
      <c r="BI7" s="209"/>
      <c r="BJ7" s="209"/>
      <c r="BK7" s="209"/>
      <c r="BL7" s="209"/>
      <c r="BM7" s="209"/>
      <c r="BN7" s="209"/>
      <c r="BO7" s="209"/>
      <c r="BP7" s="209"/>
      <c r="BQ7" s="209"/>
      <c r="BR7" s="209"/>
      <c r="BS7" s="209"/>
      <c r="BT7" s="209"/>
      <c r="BU7" s="209"/>
      <c r="BV7" s="209"/>
      <c r="BW7" s="209"/>
      <c r="BX7" s="209"/>
      <c r="BY7" s="209"/>
      <c r="BZ7" s="209"/>
      <c r="CA7" s="209"/>
      <c r="CB7" s="209"/>
      <c r="CC7" s="209"/>
      <c r="CD7" s="209"/>
      <c r="CE7" s="209"/>
      <c r="CF7" s="209"/>
      <c r="CG7" s="209"/>
      <c r="CH7" s="209"/>
      <c r="CI7" s="209"/>
      <c r="CJ7" s="209"/>
      <c r="CK7" s="209"/>
      <c r="CL7" s="209"/>
      <c r="CM7" s="209"/>
      <c r="CN7" s="209"/>
      <c r="CO7" s="209"/>
      <c r="CP7" s="209"/>
      <c r="CQ7" s="209"/>
      <c r="CR7" s="209"/>
      <c r="CS7" s="209"/>
      <c r="CT7" s="209"/>
      <c r="CU7" s="209"/>
      <c r="CV7" s="209"/>
      <c r="CW7" s="209"/>
      <c r="CX7" s="209"/>
      <c r="CY7" s="209"/>
      <c r="CZ7" s="209"/>
      <c r="DA7" s="209"/>
      <c r="DB7" s="209"/>
      <c r="DC7" s="209"/>
      <c r="DD7" s="209"/>
      <c r="DE7" s="206"/>
      <c r="DF7" s="206"/>
    </row>
    <row r="8" spans="1:110" ht="9.9499999999999993" customHeight="1">
      <c r="A8" s="206"/>
      <c r="C8" s="318"/>
      <c r="D8" s="318"/>
      <c r="E8" s="318"/>
      <c r="F8" s="318"/>
      <c r="G8" s="318"/>
      <c r="H8" s="318"/>
      <c r="I8" s="318"/>
      <c r="J8" s="318"/>
      <c r="K8" s="318"/>
      <c r="L8" s="318"/>
      <c r="M8" s="318"/>
      <c r="N8" s="318"/>
      <c r="O8" s="318"/>
      <c r="P8" s="318"/>
      <c r="Q8" s="318"/>
      <c r="R8" s="318"/>
      <c r="S8" s="318"/>
      <c r="T8" s="318"/>
      <c r="U8" s="318"/>
      <c r="V8" s="318"/>
      <c r="W8" s="318"/>
      <c r="X8" s="318"/>
      <c r="Y8" s="318"/>
      <c r="Z8" s="318"/>
      <c r="AB8" s="206"/>
      <c r="AC8" s="220"/>
      <c r="AD8" s="220"/>
      <c r="AE8" s="220"/>
      <c r="AF8" s="209"/>
      <c r="AG8" s="209"/>
      <c r="AH8" s="151"/>
      <c r="AI8" s="432"/>
      <c r="AJ8" s="432"/>
      <c r="AK8" s="219"/>
      <c r="AL8" s="219"/>
      <c r="AM8" s="219"/>
      <c r="AN8" s="219"/>
      <c r="AO8" s="219"/>
      <c r="AP8" s="219"/>
      <c r="AQ8" s="219"/>
      <c r="AR8" s="209"/>
      <c r="AS8" s="209"/>
      <c r="AT8" s="209"/>
      <c r="AU8" s="209"/>
      <c r="AV8" s="209"/>
      <c r="AW8" s="209"/>
      <c r="AX8" s="209"/>
      <c r="AY8" s="209"/>
      <c r="AZ8" s="209"/>
      <c r="BA8" s="209"/>
      <c r="BB8" s="209"/>
      <c r="BC8" s="209"/>
      <c r="BD8" s="209"/>
      <c r="BE8" s="209"/>
      <c r="BF8" s="209"/>
      <c r="BG8" s="209"/>
      <c r="BH8" s="209"/>
      <c r="BI8" s="209"/>
      <c r="BJ8" s="209"/>
      <c r="BK8" s="209"/>
      <c r="BL8" s="209"/>
      <c r="BM8" s="209"/>
      <c r="BN8" s="209"/>
      <c r="BO8" s="209"/>
      <c r="BP8" s="209"/>
      <c r="BQ8" s="209"/>
      <c r="BR8" s="209"/>
      <c r="BS8" s="209"/>
      <c r="BT8" s="209"/>
      <c r="BU8" s="209"/>
      <c r="BV8" s="209"/>
      <c r="BW8" s="209"/>
      <c r="BX8" s="209"/>
      <c r="BY8" s="209"/>
      <c r="BZ8" s="209"/>
      <c r="CA8" s="209"/>
      <c r="CB8" s="209"/>
      <c r="CC8" s="209"/>
      <c r="CD8" s="209"/>
      <c r="CE8" s="209"/>
      <c r="CF8" s="209"/>
      <c r="CG8" s="209"/>
      <c r="CH8" s="209"/>
      <c r="CI8" s="209"/>
      <c r="CJ8" s="209"/>
      <c r="CK8" s="209"/>
      <c r="CL8" s="209"/>
      <c r="CM8" s="209"/>
      <c r="CN8" s="209"/>
      <c r="CO8" s="209"/>
      <c r="CP8" s="209"/>
      <c r="CQ8" s="209"/>
      <c r="CR8" s="209"/>
      <c r="CS8" s="209"/>
      <c r="CT8" s="209"/>
      <c r="CU8" s="209"/>
      <c r="CV8" s="209"/>
      <c r="CW8" s="209"/>
      <c r="CX8" s="209"/>
      <c r="CY8" s="209"/>
      <c r="CZ8" s="209"/>
      <c r="DA8" s="209"/>
      <c r="DB8" s="209"/>
      <c r="DC8" s="209"/>
      <c r="DD8" s="209"/>
      <c r="DE8" s="206"/>
      <c r="DF8" s="206"/>
    </row>
    <row r="9" spans="1:110" ht="16.5" customHeight="1">
      <c r="A9" s="206"/>
      <c r="C9" s="425"/>
      <c r="D9" s="425"/>
      <c r="E9" s="425"/>
      <c r="F9" s="425"/>
      <c r="G9" s="425"/>
      <c r="H9" s="425"/>
      <c r="I9" s="425"/>
      <c r="J9" s="425"/>
      <c r="K9" s="425"/>
      <c r="L9" s="425"/>
      <c r="M9" s="425"/>
      <c r="N9" s="425"/>
      <c r="O9" s="425"/>
      <c r="P9" s="425"/>
      <c r="Q9" s="425"/>
      <c r="R9" s="823" t="str">
        <f>AI9</f>
        <v>EUR/m²</v>
      </c>
      <c r="S9" s="823"/>
      <c r="T9" s="823"/>
      <c r="U9" s="823"/>
      <c r="V9" s="823" t="str">
        <f>AJ9</f>
        <v>EUR</v>
      </c>
      <c r="W9" s="823"/>
      <c r="X9" s="823"/>
      <c r="Y9" s="823"/>
      <c r="Z9" s="823"/>
      <c r="AB9" s="206"/>
      <c r="AC9" s="220"/>
      <c r="AD9" s="220"/>
      <c r="AE9" s="220"/>
      <c r="AF9" s="209"/>
      <c r="AG9" s="209"/>
      <c r="AH9" s="163"/>
      <c r="AI9" s="144" t="s">
        <v>155</v>
      </c>
      <c r="AJ9" s="144" t="s">
        <v>21</v>
      </c>
      <c r="AK9" s="221"/>
      <c r="AL9" s="219"/>
      <c r="AM9" s="219"/>
      <c r="AN9" s="219"/>
      <c r="AO9" s="219"/>
      <c r="AP9" s="221"/>
      <c r="AQ9" s="221"/>
      <c r="AR9" s="209"/>
      <c r="AS9" s="209"/>
      <c r="AT9" s="209"/>
      <c r="AU9" s="209"/>
      <c r="AV9" s="209"/>
      <c r="AW9" s="209"/>
      <c r="AX9" s="209"/>
      <c r="AY9" s="209"/>
      <c r="AZ9" s="209"/>
      <c r="BA9" s="209"/>
      <c r="BB9" s="209"/>
      <c r="BC9" s="209"/>
      <c r="BD9" s="209"/>
      <c r="BE9" s="209"/>
      <c r="BF9" s="209"/>
      <c r="BG9" s="209"/>
      <c r="BH9" s="209"/>
      <c r="BI9" s="209"/>
      <c r="BJ9" s="209"/>
      <c r="BK9" s="209"/>
      <c r="BL9" s="209"/>
      <c r="BM9" s="209"/>
      <c r="BN9" s="209"/>
      <c r="BO9" s="209"/>
      <c r="BP9" s="209"/>
      <c r="BQ9" s="209"/>
      <c r="BR9" s="209"/>
      <c r="BS9" s="209"/>
      <c r="BT9" s="209"/>
      <c r="BU9" s="209"/>
      <c r="BV9" s="209"/>
      <c r="BW9" s="209"/>
      <c r="BX9" s="209"/>
      <c r="BY9" s="209"/>
      <c r="BZ9" s="209"/>
      <c r="CA9" s="209"/>
      <c r="CB9" s="209"/>
      <c r="CC9" s="209"/>
      <c r="CD9" s="209"/>
      <c r="CE9" s="209"/>
      <c r="CF9" s="209"/>
      <c r="CG9" s="209"/>
      <c r="CH9" s="209"/>
      <c r="CI9" s="209"/>
      <c r="CJ9" s="209"/>
      <c r="CK9" s="209"/>
      <c r="CL9" s="209"/>
      <c r="CM9" s="209"/>
      <c r="CN9" s="209"/>
      <c r="CO9" s="209"/>
      <c r="CP9" s="209"/>
      <c r="CQ9" s="209"/>
      <c r="CR9" s="209"/>
      <c r="CS9" s="209"/>
      <c r="CT9" s="209"/>
      <c r="CU9" s="209"/>
      <c r="CV9" s="209"/>
      <c r="CW9" s="209"/>
      <c r="CX9" s="209"/>
      <c r="CY9" s="209"/>
      <c r="CZ9" s="209"/>
      <c r="DA9" s="209"/>
      <c r="DB9" s="209"/>
      <c r="DC9" s="209"/>
      <c r="DD9" s="209"/>
      <c r="DE9" s="206"/>
      <c r="DF9" s="206"/>
    </row>
    <row r="10" spans="1:110" ht="16.5" customHeight="1">
      <c r="A10" s="206"/>
      <c r="C10" s="933" t="str">
        <f>AH10</f>
        <v>4-Raum-Wohnung Neubau (120 m²)*</v>
      </c>
      <c r="D10" s="933"/>
      <c r="E10" s="933"/>
      <c r="F10" s="933"/>
      <c r="G10" s="933"/>
      <c r="H10" s="933"/>
      <c r="I10" s="933"/>
      <c r="J10" s="933"/>
      <c r="K10" s="933"/>
      <c r="L10" s="933"/>
      <c r="M10" s="933"/>
      <c r="N10" s="933"/>
      <c r="O10" s="933"/>
      <c r="P10" s="933"/>
      <c r="Q10" s="933"/>
      <c r="R10" s="824">
        <f>AI10</f>
        <v>5116.666666666667</v>
      </c>
      <c r="S10" s="824"/>
      <c r="T10" s="824"/>
      <c r="U10" s="824"/>
      <c r="V10" s="824">
        <f>AJ10</f>
        <v>614000</v>
      </c>
      <c r="W10" s="824"/>
      <c r="X10" s="824"/>
      <c r="Y10" s="824"/>
      <c r="Z10" s="824"/>
      <c r="AA10" s="41"/>
      <c r="AB10" s="206"/>
      <c r="AC10" s="733"/>
      <c r="AD10" s="220"/>
      <c r="AE10" s="220"/>
      <c r="AF10" s="209"/>
      <c r="AG10" s="209"/>
      <c r="AH10" s="521" t="s">
        <v>174</v>
      </c>
      <c r="AI10" s="434">
        <v>5116.666666666667</v>
      </c>
      <c r="AJ10" s="434">
        <v>614000</v>
      </c>
      <c r="AK10" s="221"/>
      <c r="AL10" s="219"/>
      <c r="AM10" s="219"/>
      <c r="AN10" s="219"/>
      <c r="AO10" s="219"/>
      <c r="AP10" s="222"/>
      <c r="AQ10" s="222"/>
      <c r="AR10" s="209"/>
      <c r="AS10" s="209"/>
      <c r="AT10" s="209"/>
      <c r="AU10" s="209"/>
      <c r="AV10" s="209"/>
      <c r="AW10" s="209"/>
      <c r="AX10" s="209"/>
      <c r="AY10" s="209"/>
      <c r="AZ10" s="209"/>
      <c r="BA10" s="209"/>
      <c r="BB10" s="209"/>
      <c r="BC10" s="209"/>
      <c r="BD10" s="209"/>
      <c r="BE10" s="209"/>
      <c r="BF10" s="209"/>
      <c r="BG10" s="209"/>
      <c r="BH10" s="209"/>
      <c r="BI10" s="209"/>
      <c r="BJ10" s="209"/>
      <c r="BK10" s="209"/>
      <c r="BL10" s="209"/>
      <c r="BM10" s="209"/>
      <c r="BN10" s="209"/>
      <c r="BO10" s="209"/>
      <c r="BP10" s="209"/>
      <c r="BQ10" s="209"/>
      <c r="BR10" s="209"/>
      <c r="BS10" s="209"/>
      <c r="BT10" s="209"/>
      <c r="BU10" s="209"/>
      <c r="BV10" s="209"/>
      <c r="BW10" s="209"/>
      <c r="BX10" s="209"/>
      <c r="BY10" s="209"/>
      <c r="BZ10" s="209"/>
      <c r="CA10" s="209"/>
      <c r="CB10" s="209"/>
      <c r="CC10" s="209"/>
      <c r="CD10" s="209"/>
      <c r="CE10" s="209"/>
      <c r="CF10" s="209"/>
      <c r="CG10" s="209"/>
      <c r="CH10" s="209"/>
      <c r="CI10" s="209"/>
      <c r="CJ10" s="209"/>
      <c r="CK10" s="209"/>
      <c r="CL10" s="209"/>
      <c r="CM10" s="209"/>
      <c r="CN10" s="209"/>
      <c r="CO10" s="209"/>
      <c r="CP10" s="209"/>
      <c r="CQ10" s="209"/>
      <c r="CR10" s="209"/>
      <c r="CS10" s="209"/>
      <c r="CT10" s="209"/>
      <c r="CU10" s="209"/>
      <c r="CV10" s="209"/>
      <c r="CW10" s="209"/>
      <c r="CX10" s="209"/>
      <c r="CY10" s="209"/>
      <c r="CZ10" s="209"/>
      <c r="DA10" s="209"/>
      <c r="DB10" s="209"/>
      <c r="DC10" s="209"/>
      <c r="DD10" s="209"/>
      <c r="DE10" s="206"/>
      <c r="DF10" s="206"/>
    </row>
    <row r="11" spans="1:110" ht="16.5" customHeight="1">
      <c r="A11" s="206"/>
      <c r="C11" s="933" t="str">
        <f>AH11</f>
        <v>4-Raum-Wohnung Altbau (110 m²)**</v>
      </c>
      <c r="D11" s="933"/>
      <c r="E11" s="933"/>
      <c r="F11" s="933"/>
      <c r="G11" s="933"/>
      <c r="H11" s="933"/>
      <c r="I11" s="933"/>
      <c r="J11" s="933"/>
      <c r="K11" s="933"/>
      <c r="L11" s="933"/>
      <c r="M11" s="933"/>
      <c r="N11" s="933"/>
      <c r="O11" s="933"/>
      <c r="P11" s="933"/>
      <c r="Q11" s="933"/>
      <c r="R11" s="824">
        <f>AI11</f>
        <v>3554.5454545454545</v>
      </c>
      <c r="S11" s="824"/>
      <c r="T11" s="824"/>
      <c r="U11" s="824"/>
      <c r="V11" s="824">
        <f>AJ11</f>
        <v>391000</v>
      </c>
      <c r="W11" s="824"/>
      <c r="X11" s="824"/>
      <c r="Y11" s="824"/>
      <c r="Z11" s="824"/>
      <c r="AA11" s="41"/>
      <c r="AB11" s="206"/>
      <c r="AC11" s="220"/>
      <c r="AD11" s="220"/>
      <c r="AE11" s="220"/>
      <c r="AF11" s="209"/>
      <c r="AG11" s="209"/>
      <c r="AH11" s="521" t="s">
        <v>175</v>
      </c>
      <c r="AI11" s="434">
        <v>3554.5454545454545</v>
      </c>
      <c r="AJ11" s="434">
        <v>391000</v>
      </c>
      <c r="AK11" s="221"/>
      <c r="AL11" s="219"/>
      <c r="AM11" s="219"/>
      <c r="AN11" s="219"/>
      <c r="AO11" s="219"/>
      <c r="AP11" s="222"/>
      <c r="AQ11" s="222"/>
      <c r="AR11" s="209"/>
      <c r="AS11" s="209"/>
      <c r="AT11" s="209"/>
      <c r="AU11" s="209"/>
      <c r="AV11" s="209"/>
      <c r="AW11" s="209"/>
      <c r="AX11" s="209"/>
      <c r="AY11" s="209"/>
      <c r="AZ11" s="209"/>
      <c r="BA11" s="209"/>
      <c r="BB11" s="209"/>
      <c r="BC11" s="209"/>
      <c r="BD11" s="209"/>
      <c r="BE11" s="209"/>
      <c r="BF11" s="209"/>
      <c r="BG11" s="209"/>
      <c r="BH11" s="209"/>
      <c r="BI11" s="209"/>
      <c r="BJ11" s="209"/>
      <c r="BK11" s="209"/>
      <c r="BL11" s="209"/>
      <c r="BM11" s="209"/>
      <c r="BN11" s="209"/>
      <c r="BO11" s="209"/>
      <c r="BP11" s="209"/>
      <c r="BQ11" s="209"/>
      <c r="BR11" s="209"/>
      <c r="BS11" s="209"/>
      <c r="BT11" s="209"/>
      <c r="BU11" s="209"/>
      <c r="BV11" s="209"/>
      <c r="BW11" s="209"/>
      <c r="BX11" s="209"/>
      <c r="BY11" s="209"/>
      <c r="BZ11" s="209"/>
      <c r="CA11" s="209"/>
      <c r="CB11" s="209"/>
      <c r="CC11" s="209"/>
      <c r="CD11" s="209"/>
      <c r="CE11" s="209"/>
      <c r="CF11" s="209"/>
      <c r="CG11" s="209"/>
      <c r="CH11" s="209"/>
      <c r="CI11" s="209"/>
      <c r="CJ11" s="209"/>
      <c r="CK11" s="209"/>
      <c r="CL11" s="209"/>
      <c r="CM11" s="209"/>
      <c r="CN11" s="209"/>
      <c r="CO11" s="209"/>
      <c r="CP11" s="209"/>
      <c r="CQ11" s="209"/>
      <c r="CR11" s="209"/>
      <c r="CS11" s="209"/>
      <c r="CT11" s="209"/>
      <c r="CU11" s="209"/>
      <c r="CV11" s="209"/>
      <c r="CW11" s="209"/>
      <c r="CX11" s="209"/>
      <c r="CY11" s="209"/>
      <c r="CZ11" s="209"/>
      <c r="DA11" s="209"/>
      <c r="DB11" s="209"/>
      <c r="DC11" s="209"/>
      <c r="DD11" s="209"/>
      <c r="DE11" s="206"/>
      <c r="DF11" s="206"/>
    </row>
    <row r="12" spans="1:110" ht="16.5" customHeight="1">
      <c r="A12" s="206"/>
      <c r="C12" s="933" t="str">
        <f>AH12</f>
        <v>3-Raum-Wohnung Neubau (100 m²)*</v>
      </c>
      <c r="D12" s="933"/>
      <c r="E12" s="933"/>
      <c r="F12" s="933"/>
      <c r="G12" s="933"/>
      <c r="H12" s="933"/>
      <c r="I12" s="933"/>
      <c r="J12" s="933"/>
      <c r="K12" s="933"/>
      <c r="L12" s="933"/>
      <c r="M12" s="933"/>
      <c r="N12" s="933"/>
      <c r="O12" s="933"/>
      <c r="P12" s="933"/>
      <c r="Q12" s="933"/>
      <c r="R12" s="824">
        <f>AI12</f>
        <v>5170</v>
      </c>
      <c r="S12" s="824"/>
      <c r="T12" s="824"/>
      <c r="U12" s="824"/>
      <c r="V12" s="824">
        <f>AJ12</f>
        <v>517000</v>
      </c>
      <c r="W12" s="824"/>
      <c r="X12" s="824"/>
      <c r="Y12" s="824"/>
      <c r="Z12" s="824"/>
      <c r="AA12" s="41"/>
      <c r="AB12" s="206"/>
      <c r="AC12" s="220"/>
      <c r="AD12" s="220"/>
      <c r="AE12" s="220"/>
      <c r="AF12" s="209"/>
      <c r="AG12" s="209"/>
      <c r="AH12" s="521" t="s">
        <v>176</v>
      </c>
      <c r="AI12" s="434">
        <v>5170</v>
      </c>
      <c r="AJ12" s="434">
        <v>517000</v>
      </c>
      <c r="AK12" s="221"/>
      <c r="AL12" s="219"/>
      <c r="AM12" s="219"/>
      <c r="AN12" s="219"/>
      <c r="AO12" s="219"/>
      <c r="AP12" s="222"/>
      <c r="AQ12" s="222"/>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c r="BO12" s="209"/>
      <c r="BP12" s="209"/>
      <c r="BQ12" s="209"/>
      <c r="BR12" s="209"/>
      <c r="BS12" s="209"/>
      <c r="BT12" s="209"/>
      <c r="BU12" s="209"/>
      <c r="BV12" s="209"/>
      <c r="BW12" s="209"/>
      <c r="BX12" s="209"/>
      <c r="BY12" s="209"/>
      <c r="BZ12" s="209"/>
      <c r="CA12" s="209"/>
      <c r="CB12" s="209"/>
      <c r="CC12" s="209"/>
      <c r="CD12" s="209"/>
      <c r="CE12" s="209"/>
      <c r="CF12" s="209"/>
      <c r="CG12" s="209"/>
      <c r="CH12" s="209"/>
      <c r="CI12" s="209"/>
      <c r="CJ12" s="209"/>
      <c r="CK12" s="209"/>
      <c r="CL12" s="209"/>
      <c r="CM12" s="209"/>
      <c r="CN12" s="209"/>
      <c r="CO12" s="209"/>
      <c r="CP12" s="209"/>
      <c r="CQ12" s="209"/>
      <c r="CR12" s="209"/>
      <c r="CS12" s="209"/>
      <c r="CT12" s="209"/>
      <c r="CU12" s="209"/>
      <c r="CV12" s="209"/>
      <c r="CW12" s="209"/>
      <c r="CX12" s="209"/>
      <c r="CY12" s="209"/>
      <c r="CZ12" s="209"/>
      <c r="DA12" s="209"/>
      <c r="DB12" s="209"/>
      <c r="DC12" s="209"/>
      <c r="DD12" s="209"/>
      <c r="DE12" s="206"/>
      <c r="DF12" s="206"/>
    </row>
    <row r="13" spans="1:110" ht="16.5" customHeight="1">
      <c r="A13" s="206"/>
      <c r="C13" s="933" t="str">
        <f>AH13</f>
        <v>2-Raum-Wohnung Neubau (80 m²)*</v>
      </c>
      <c r="D13" s="933"/>
      <c r="E13" s="933"/>
      <c r="F13" s="933"/>
      <c r="G13" s="933"/>
      <c r="H13" s="933"/>
      <c r="I13" s="933"/>
      <c r="J13" s="933"/>
      <c r="K13" s="933"/>
      <c r="L13" s="933"/>
      <c r="M13" s="933"/>
      <c r="N13" s="933"/>
      <c r="O13" s="933"/>
      <c r="P13" s="933"/>
      <c r="Q13" s="933"/>
      <c r="R13" s="824">
        <f>AI13</f>
        <v>5150</v>
      </c>
      <c r="S13" s="824"/>
      <c r="T13" s="824"/>
      <c r="U13" s="824"/>
      <c r="V13" s="824">
        <f>AJ13</f>
        <v>412000</v>
      </c>
      <c r="W13" s="824"/>
      <c r="X13" s="824"/>
      <c r="Y13" s="824"/>
      <c r="Z13" s="824"/>
      <c r="AA13" s="41"/>
      <c r="AB13" s="206"/>
      <c r="AC13" s="220"/>
      <c r="AD13" s="220"/>
      <c r="AE13" s="220"/>
      <c r="AF13" s="209"/>
      <c r="AG13" s="209"/>
      <c r="AH13" s="521" t="s">
        <v>177</v>
      </c>
      <c r="AI13" s="434">
        <v>5150</v>
      </c>
      <c r="AJ13" s="434">
        <v>412000</v>
      </c>
      <c r="AK13" s="221"/>
      <c r="AL13" s="219"/>
      <c r="AM13" s="219"/>
      <c r="AN13" s="219"/>
      <c r="AO13" s="219"/>
      <c r="AP13" s="222"/>
      <c r="AQ13" s="222"/>
      <c r="AR13" s="209"/>
      <c r="AS13" s="209"/>
      <c r="AT13" s="209"/>
      <c r="AU13" s="209"/>
      <c r="AV13" s="209"/>
      <c r="AW13" s="209"/>
      <c r="AX13" s="209"/>
      <c r="AY13" s="209"/>
      <c r="AZ13" s="209"/>
      <c r="BA13" s="209"/>
      <c r="BB13" s="209"/>
      <c r="BC13" s="209"/>
      <c r="BD13" s="209"/>
      <c r="BE13" s="209"/>
      <c r="BF13" s="209"/>
      <c r="BG13" s="209"/>
      <c r="BH13" s="209"/>
      <c r="BI13" s="209"/>
      <c r="BJ13" s="209"/>
      <c r="BK13" s="209"/>
      <c r="BL13" s="209"/>
      <c r="BM13" s="209"/>
      <c r="BN13" s="209"/>
      <c r="BO13" s="209"/>
      <c r="BP13" s="209"/>
      <c r="BQ13" s="209"/>
      <c r="BR13" s="209"/>
      <c r="BS13" s="209"/>
      <c r="BT13" s="209"/>
      <c r="BU13" s="209"/>
      <c r="BV13" s="209"/>
      <c r="BW13" s="209"/>
      <c r="BX13" s="209"/>
      <c r="BY13" s="209"/>
      <c r="BZ13" s="209"/>
      <c r="CA13" s="209"/>
      <c r="CB13" s="209"/>
      <c r="CC13" s="209"/>
      <c r="CD13" s="209"/>
      <c r="CE13" s="209"/>
      <c r="CF13" s="209"/>
      <c r="CG13" s="209"/>
      <c r="CH13" s="209"/>
      <c r="CI13" s="209"/>
      <c r="CJ13" s="209"/>
      <c r="CK13" s="209"/>
      <c r="CL13" s="209"/>
      <c r="CM13" s="209"/>
      <c r="CN13" s="209"/>
      <c r="CO13" s="209"/>
      <c r="CP13" s="209"/>
      <c r="CQ13" s="209"/>
      <c r="CR13" s="209"/>
      <c r="CS13" s="209"/>
      <c r="CT13" s="209"/>
      <c r="CU13" s="209"/>
      <c r="CV13" s="209"/>
      <c r="CW13" s="209"/>
      <c r="CX13" s="209"/>
      <c r="CY13" s="209"/>
      <c r="CZ13" s="209"/>
      <c r="DA13" s="209"/>
      <c r="DB13" s="209"/>
      <c r="DC13" s="209"/>
      <c r="DD13" s="209"/>
      <c r="DE13" s="206"/>
      <c r="DF13" s="206"/>
    </row>
    <row r="14" spans="1:110" ht="4.5" customHeight="1">
      <c r="A14" s="206"/>
      <c r="C14" s="426"/>
      <c r="D14" s="426"/>
      <c r="E14" s="426"/>
      <c r="F14" s="426"/>
      <c r="G14" s="426"/>
      <c r="H14" s="426"/>
      <c r="I14" s="426"/>
      <c r="J14" s="426"/>
      <c r="K14" s="426"/>
      <c r="L14" s="426"/>
      <c r="M14" s="426"/>
      <c r="N14" s="426"/>
      <c r="O14" s="426"/>
      <c r="P14" s="426"/>
      <c r="Q14" s="426"/>
      <c r="R14" s="315"/>
      <c r="S14" s="315"/>
      <c r="T14" s="315"/>
      <c r="U14" s="315"/>
      <c r="V14" s="315"/>
      <c r="W14" s="315"/>
      <c r="X14" s="315"/>
      <c r="Y14" s="315"/>
      <c r="Z14" s="315"/>
      <c r="AA14" s="41"/>
      <c r="AB14" s="206"/>
      <c r="AC14" s="220"/>
      <c r="AD14" s="220"/>
      <c r="AE14" s="220"/>
      <c r="AF14" s="209"/>
      <c r="AG14" s="209"/>
      <c r="AH14" s="222"/>
      <c r="AI14" s="427"/>
      <c r="AJ14" s="427"/>
      <c r="AK14" s="221"/>
      <c r="AL14" s="219"/>
      <c r="AM14" s="219"/>
      <c r="AN14" s="219"/>
      <c r="AO14" s="219"/>
      <c r="AP14" s="222"/>
      <c r="AQ14" s="222"/>
      <c r="AR14" s="209"/>
      <c r="AS14" s="209"/>
      <c r="AT14" s="209"/>
      <c r="AU14" s="209"/>
      <c r="AV14" s="209"/>
      <c r="AW14" s="209"/>
      <c r="AX14" s="209"/>
      <c r="AY14" s="209"/>
      <c r="AZ14" s="209"/>
      <c r="BA14" s="209"/>
      <c r="BB14" s="209"/>
      <c r="BC14" s="209"/>
      <c r="BD14" s="209"/>
      <c r="BE14" s="209"/>
      <c r="BF14" s="209"/>
      <c r="BG14" s="209"/>
      <c r="BH14" s="209"/>
      <c r="BI14" s="209"/>
      <c r="BJ14" s="209"/>
      <c r="BK14" s="209"/>
      <c r="BL14" s="209"/>
      <c r="BM14" s="209"/>
      <c r="BN14" s="209"/>
      <c r="BO14" s="209"/>
      <c r="BP14" s="209"/>
      <c r="BQ14" s="209"/>
      <c r="BR14" s="209"/>
      <c r="BS14" s="209"/>
      <c r="BT14" s="209"/>
      <c r="BU14" s="209"/>
      <c r="BV14" s="209"/>
      <c r="BW14" s="209"/>
      <c r="BX14" s="209"/>
      <c r="BY14" s="209"/>
      <c r="BZ14" s="209"/>
      <c r="CA14" s="209"/>
      <c r="CB14" s="209"/>
      <c r="CC14" s="209"/>
      <c r="CD14" s="209"/>
      <c r="CE14" s="209"/>
      <c r="CF14" s="209"/>
      <c r="CG14" s="209"/>
      <c r="CH14" s="209"/>
      <c r="CI14" s="209"/>
      <c r="CJ14" s="209"/>
      <c r="CK14" s="209"/>
      <c r="CL14" s="209"/>
      <c r="CM14" s="209"/>
      <c r="CN14" s="209"/>
      <c r="CO14" s="209"/>
      <c r="CP14" s="209"/>
      <c r="CQ14" s="209"/>
      <c r="CR14" s="209"/>
      <c r="CS14" s="209"/>
      <c r="CT14" s="209"/>
      <c r="CU14" s="209"/>
      <c r="CV14" s="209"/>
      <c r="CW14" s="209"/>
      <c r="CX14" s="209"/>
      <c r="CY14" s="209"/>
      <c r="CZ14" s="209"/>
      <c r="DA14" s="209"/>
      <c r="DB14" s="209"/>
      <c r="DC14" s="209"/>
      <c r="DD14" s="209"/>
      <c r="DE14" s="206"/>
      <c r="DF14" s="206"/>
    </row>
    <row r="15" spans="1:110" ht="9.9499999999999993" customHeight="1">
      <c r="A15" s="206"/>
      <c r="C15" s="932" t="str">
        <f>AH15</f>
        <v>* 1. OG, durchschnittlich ausgebaut, Balkon vorhanden, gute Mikrolage, 1 TG-Platz.</v>
      </c>
      <c r="D15" s="932"/>
      <c r="E15" s="932"/>
      <c r="F15" s="932"/>
      <c r="G15" s="932"/>
      <c r="H15" s="932"/>
      <c r="I15" s="932"/>
      <c r="J15" s="932"/>
      <c r="K15" s="932"/>
      <c r="L15" s="932"/>
      <c r="M15" s="932"/>
      <c r="N15" s="932"/>
      <c r="O15" s="932"/>
      <c r="P15" s="932"/>
      <c r="Q15" s="932"/>
      <c r="R15" s="932"/>
      <c r="S15" s="932"/>
      <c r="T15" s="932"/>
      <c r="U15" s="932"/>
      <c r="V15" s="932"/>
      <c r="W15" s="932"/>
      <c r="X15" s="932"/>
      <c r="Y15" s="932"/>
      <c r="Z15" s="932"/>
      <c r="AA15" s="41"/>
      <c r="AB15" s="206"/>
      <c r="AC15" s="220"/>
      <c r="AD15" s="220"/>
      <c r="AE15" s="220"/>
      <c r="AF15" s="209"/>
      <c r="AG15" s="209"/>
      <c r="AH15" s="438" t="s">
        <v>186</v>
      </c>
      <c r="AI15" s="224"/>
      <c r="AJ15" s="224"/>
      <c r="AK15" s="221"/>
      <c r="AL15" s="219"/>
      <c r="AM15" s="219"/>
      <c r="AN15" s="219"/>
      <c r="AO15" s="219"/>
      <c r="AP15" s="224"/>
      <c r="AQ15" s="224"/>
      <c r="AR15" s="209"/>
      <c r="AS15" s="209"/>
      <c r="AT15" s="209"/>
      <c r="AU15" s="209"/>
      <c r="AV15" s="209"/>
      <c r="AW15" s="209"/>
      <c r="AX15" s="209"/>
      <c r="AY15" s="209"/>
      <c r="AZ15" s="209"/>
      <c r="BA15" s="209"/>
      <c r="BB15" s="209"/>
      <c r="BC15" s="209"/>
      <c r="BD15" s="209"/>
      <c r="BE15" s="209"/>
      <c r="BF15" s="209"/>
      <c r="BG15" s="209"/>
      <c r="BH15" s="209"/>
      <c r="BI15" s="209"/>
      <c r="BJ15" s="209"/>
      <c r="BK15" s="209"/>
      <c r="BL15" s="209"/>
      <c r="BM15" s="209"/>
      <c r="BN15" s="209"/>
      <c r="BO15" s="209"/>
      <c r="BP15" s="209"/>
      <c r="BQ15" s="209"/>
      <c r="BR15" s="209"/>
      <c r="BS15" s="209"/>
      <c r="BT15" s="209"/>
      <c r="BU15" s="209"/>
      <c r="BV15" s="209"/>
      <c r="BW15" s="209"/>
      <c r="BX15" s="209"/>
      <c r="BY15" s="209"/>
      <c r="BZ15" s="209"/>
      <c r="CA15" s="209"/>
      <c r="CB15" s="209"/>
      <c r="CC15" s="209"/>
      <c r="CD15" s="209"/>
      <c r="CE15" s="209"/>
      <c r="CF15" s="209"/>
      <c r="CG15" s="209"/>
      <c r="CH15" s="209"/>
      <c r="CI15" s="209"/>
      <c r="CJ15" s="209"/>
      <c r="CK15" s="209"/>
      <c r="CL15" s="209"/>
      <c r="CM15" s="209"/>
      <c r="CN15" s="209"/>
      <c r="CO15" s="209"/>
      <c r="CP15" s="209"/>
      <c r="CQ15" s="209"/>
      <c r="CR15" s="209"/>
      <c r="CS15" s="209"/>
      <c r="CT15" s="209"/>
      <c r="CU15" s="209"/>
      <c r="CV15" s="209"/>
      <c r="CW15" s="209"/>
      <c r="CX15" s="209"/>
      <c r="CY15" s="209"/>
      <c r="CZ15" s="209"/>
      <c r="DA15" s="209"/>
      <c r="DB15" s="209"/>
      <c r="DC15" s="209"/>
      <c r="DD15" s="209"/>
      <c r="DE15" s="206"/>
      <c r="DF15" s="206"/>
    </row>
    <row r="16" spans="1:110" ht="9.9499999999999993" customHeight="1">
      <c r="A16" s="206"/>
      <c r="C16" s="932" t="str">
        <f>AH16</f>
        <v>** Baujahr vor 30 Jahren, Zustand intakt-gut, im 1. OG, Balkon vorhanden, gute Mikrolage, 1 TG-Platz.</v>
      </c>
      <c r="D16" s="932"/>
      <c r="E16" s="932"/>
      <c r="F16" s="932"/>
      <c r="G16" s="932"/>
      <c r="H16" s="932"/>
      <c r="I16" s="932"/>
      <c r="J16" s="932"/>
      <c r="K16" s="932"/>
      <c r="L16" s="932"/>
      <c r="M16" s="932"/>
      <c r="N16" s="932"/>
      <c r="O16" s="932"/>
      <c r="P16" s="932"/>
      <c r="Q16" s="932"/>
      <c r="R16" s="932"/>
      <c r="S16" s="932"/>
      <c r="T16" s="932"/>
      <c r="U16" s="932"/>
      <c r="V16" s="932"/>
      <c r="W16" s="932"/>
      <c r="X16" s="932"/>
      <c r="Y16" s="932"/>
      <c r="Z16" s="932"/>
      <c r="AB16" s="206"/>
      <c r="AC16" s="220"/>
      <c r="AD16" s="220"/>
      <c r="AE16" s="220"/>
      <c r="AF16" s="209"/>
      <c r="AG16" s="209"/>
      <c r="AH16" s="438" t="s">
        <v>187</v>
      </c>
      <c r="AI16" s="223"/>
      <c r="AJ16" s="223"/>
      <c r="AK16" s="223"/>
      <c r="AL16" s="223"/>
      <c r="AM16" s="223"/>
      <c r="AN16" s="223"/>
      <c r="AO16" s="223"/>
      <c r="AP16" s="223"/>
      <c r="AQ16" s="223"/>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c r="BO16" s="209"/>
      <c r="BP16" s="209"/>
      <c r="BQ16" s="209"/>
      <c r="BR16" s="209"/>
      <c r="BS16" s="209"/>
      <c r="BT16" s="209"/>
      <c r="BU16" s="209"/>
      <c r="BV16" s="209"/>
      <c r="BW16" s="209"/>
      <c r="BX16" s="209"/>
      <c r="BY16" s="209"/>
      <c r="BZ16" s="209"/>
      <c r="CA16" s="209"/>
      <c r="CB16" s="209"/>
      <c r="CC16" s="209"/>
      <c r="CD16" s="209"/>
      <c r="CE16" s="209"/>
      <c r="CF16" s="209"/>
      <c r="CG16" s="209"/>
      <c r="CH16" s="209"/>
      <c r="CI16" s="209"/>
      <c r="CJ16" s="209"/>
      <c r="CK16" s="209"/>
      <c r="CL16" s="209"/>
      <c r="CM16" s="209"/>
      <c r="CN16" s="209"/>
      <c r="CO16" s="209"/>
      <c r="CP16" s="209"/>
      <c r="CQ16" s="209"/>
      <c r="CR16" s="209"/>
      <c r="CS16" s="209"/>
      <c r="CT16" s="209"/>
      <c r="CU16" s="209"/>
      <c r="CV16" s="209"/>
      <c r="CW16" s="209"/>
      <c r="CX16" s="209"/>
      <c r="CY16" s="209"/>
      <c r="CZ16" s="209"/>
      <c r="DA16" s="209"/>
      <c r="DB16" s="209"/>
      <c r="DC16" s="209"/>
      <c r="DD16" s="209"/>
      <c r="DE16" s="206"/>
      <c r="DF16" s="206"/>
    </row>
    <row r="17" spans="1:110" ht="9.9499999999999993" customHeight="1">
      <c r="A17" s="206"/>
      <c r="C17" s="798" t="str">
        <f>AH17</f>
        <v>Quelle: Angebotsdaten aus Immobilienportalen, Modellierungen Fahrländer Partner. Datenstand: 30. September 2020.</v>
      </c>
      <c r="D17" s="798"/>
      <c r="E17" s="798"/>
      <c r="F17" s="798"/>
      <c r="G17" s="798"/>
      <c r="H17" s="798"/>
      <c r="I17" s="798"/>
      <c r="J17" s="798"/>
      <c r="K17" s="798"/>
      <c r="L17" s="798"/>
      <c r="M17" s="798"/>
      <c r="N17" s="798"/>
      <c r="O17" s="798"/>
      <c r="P17" s="798"/>
      <c r="Q17" s="798"/>
      <c r="R17" s="792"/>
      <c r="S17" s="792"/>
      <c r="T17" s="792"/>
      <c r="U17" s="792"/>
      <c r="V17" s="792"/>
      <c r="W17" s="792"/>
      <c r="X17" s="792"/>
      <c r="Y17" s="792"/>
      <c r="Z17" s="792"/>
      <c r="AB17" s="206"/>
      <c r="AC17" s="220"/>
      <c r="AD17" s="220"/>
      <c r="AE17" s="220"/>
      <c r="AF17" s="209"/>
      <c r="AG17" s="209"/>
      <c r="AH17" s="438" t="s">
        <v>356</v>
      </c>
      <c r="AI17" s="223"/>
      <c r="AJ17" s="223"/>
      <c r="AK17" s="223"/>
      <c r="AL17" s="223"/>
      <c r="AM17" s="223"/>
      <c r="AN17" s="223"/>
      <c r="AO17" s="223"/>
      <c r="AP17" s="223"/>
      <c r="AQ17" s="223"/>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c r="BO17" s="209"/>
      <c r="BP17" s="209"/>
      <c r="BQ17" s="209"/>
      <c r="BR17" s="209"/>
      <c r="BS17" s="209"/>
      <c r="BT17" s="209"/>
      <c r="BU17" s="209"/>
      <c r="BV17" s="209"/>
      <c r="BW17" s="209"/>
      <c r="BX17" s="209"/>
      <c r="BY17" s="209"/>
      <c r="BZ17" s="209"/>
      <c r="CA17" s="209"/>
      <c r="CB17" s="209"/>
      <c r="CC17" s="209"/>
      <c r="CD17" s="209"/>
      <c r="CE17" s="209"/>
      <c r="CF17" s="209"/>
      <c r="CG17" s="209"/>
      <c r="CH17" s="209"/>
      <c r="CI17" s="209"/>
      <c r="CJ17" s="209"/>
      <c r="CK17" s="209"/>
      <c r="CL17" s="209"/>
      <c r="CM17" s="209"/>
      <c r="CN17" s="209"/>
      <c r="CO17" s="209"/>
      <c r="CP17" s="209"/>
      <c r="CQ17" s="209"/>
      <c r="CR17" s="209"/>
      <c r="CS17" s="209"/>
      <c r="CT17" s="209"/>
      <c r="CU17" s="209"/>
      <c r="CV17" s="209"/>
      <c r="CW17" s="209"/>
      <c r="CX17" s="209"/>
      <c r="CY17" s="209"/>
      <c r="CZ17" s="209"/>
      <c r="DA17" s="209"/>
      <c r="DB17" s="209"/>
      <c r="DC17" s="209"/>
      <c r="DD17" s="209"/>
      <c r="DE17" s="206"/>
      <c r="DF17" s="206"/>
    </row>
    <row r="18" spans="1:110" ht="30" customHeight="1">
      <c r="A18" s="20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B18" s="206"/>
      <c r="AC18" s="220"/>
      <c r="AD18" s="220"/>
      <c r="AE18" s="220"/>
      <c r="AF18" s="209"/>
      <c r="AG18" s="209"/>
      <c r="AH18" s="225"/>
      <c r="AI18" s="225"/>
      <c r="AJ18" s="225"/>
      <c r="AK18" s="225"/>
      <c r="AL18" s="225"/>
      <c r="AM18" s="225"/>
      <c r="AN18" s="225"/>
      <c r="AO18" s="225"/>
      <c r="AP18" s="225"/>
      <c r="AQ18" s="225"/>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c r="BX18" s="209"/>
      <c r="BY18" s="209"/>
      <c r="BZ18" s="209"/>
      <c r="CA18" s="209"/>
      <c r="CB18" s="209"/>
      <c r="CC18" s="209"/>
      <c r="CD18" s="209"/>
      <c r="CE18" s="209"/>
      <c r="CF18" s="209"/>
      <c r="CG18" s="209"/>
      <c r="CH18" s="209"/>
      <c r="CI18" s="209"/>
      <c r="CJ18" s="209"/>
      <c r="CK18" s="209"/>
      <c r="CL18" s="209"/>
      <c r="CM18" s="209"/>
      <c r="CN18" s="209"/>
      <c r="CO18" s="209"/>
      <c r="CP18" s="209"/>
      <c r="CQ18" s="209"/>
      <c r="CR18" s="209"/>
      <c r="CS18" s="209"/>
      <c r="CT18" s="209"/>
      <c r="CU18" s="209"/>
      <c r="CV18" s="209"/>
      <c r="CW18" s="209"/>
      <c r="CX18" s="209"/>
      <c r="CY18" s="209"/>
      <c r="CZ18" s="209"/>
      <c r="DA18" s="209"/>
      <c r="DB18" s="209"/>
      <c r="DC18" s="209"/>
      <c r="DD18" s="209"/>
      <c r="DE18" s="206"/>
      <c r="DF18" s="206"/>
    </row>
    <row r="19" spans="1:110" ht="14.1" customHeight="1">
      <c r="A19" s="206"/>
      <c r="C19" s="937" t="str">
        <f>AI75</f>
        <v>Verteilung der Marktwerte (EUR/m²), 4 Zimmer</v>
      </c>
      <c r="D19" s="937"/>
      <c r="E19" s="937"/>
      <c r="F19" s="937"/>
      <c r="G19" s="937"/>
      <c r="H19" s="937"/>
      <c r="I19" s="937"/>
      <c r="J19" s="937"/>
      <c r="K19" s="71" t="str">
        <f>AO75</f>
        <v>Verteilung der Marktwerte (EUR), 4 Zimmer</v>
      </c>
      <c r="L19" s="41"/>
      <c r="M19" s="226"/>
      <c r="N19" s="226"/>
      <c r="O19" s="281"/>
      <c r="P19" s="226"/>
      <c r="Q19" s="226"/>
      <c r="R19" s="226"/>
      <c r="S19" s="226"/>
      <c r="T19" s="226"/>
      <c r="U19" s="226"/>
      <c r="V19" s="226"/>
      <c r="W19" s="226"/>
      <c r="X19" s="226"/>
      <c r="Y19" s="226"/>
      <c r="Z19" s="226"/>
      <c r="AB19" s="206"/>
      <c r="AC19" s="220"/>
      <c r="AD19" s="220"/>
      <c r="AE19" s="220"/>
      <c r="AF19" s="209"/>
      <c r="AG19" s="209"/>
      <c r="AH19" s="227" t="s">
        <v>190</v>
      </c>
      <c r="AI19" s="227" t="s">
        <v>357</v>
      </c>
      <c r="AJ19" s="228"/>
      <c r="AK19" s="225"/>
      <c r="AL19" s="225"/>
      <c r="AM19" s="225"/>
      <c r="AN19" s="225"/>
      <c r="AO19" s="225"/>
      <c r="AP19" s="225"/>
      <c r="AQ19" s="22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c r="BW19" s="209"/>
      <c r="BX19" s="209"/>
      <c r="BY19" s="209"/>
      <c r="BZ19" s="209"/>
      <c r="CA19" s="209"/>
      <c r="CB19" s="209"/>
      <c r="CC19" s="209"/>
      <c r="CD19" s="209"/>
      <c r="CE19" s="209"/>
      <c r="CF19" s="209"/>
      <c r="CG19" s="209"/>
      <c r="CH19" s="209"/>
      <c r="CI19" s="209"/>
      <c r="CJ19" s="209"/>
      <c r="CK19" s="209"/>
      <c r="CL19" s="209"/>
      <c r="CM19" s="209"/>
      <c r="CN19" s="209"/>
      <c r="CO19" s="209"/>
      <c r="CP19" s="209"/>
      <c r="CQ19" s="209"/>
      <c r="CR19" s="209"/>
      <c r="CS19" s="209"/>
      <c r="CT19" s="209"/>
      <c r="CU19" s="209"/>
      <c r="CV19" s="209"/>
      <c r="CW19" s="209"/>
      <c r="CX19" s="209"/>
      <c r="CY19" s="209"/>
      <c r="CZ19" s="209"/>
      <c r="DA19" s="209"/>
      <c r="DB19" s="209"/>
      <c r="DC19" s="209"/>
      <c r="DD19" s="209"/>
      <c r="DE19" s="206"/>
      <c r="DF19" s="206"/>
    </row>
    <row r="20" spans="1:110" ht="4.5" customHeight="1">
      <c r="A20" s="206"/>
      <c r="C20" s="301"/>
      <c r="D20" s="301"/>
      <c r="E20" s="301"/>
      <c r="F20" s="301"/>
      <c r="G20" s="301"/>
      <c r="H20" s="301"/>
      <c r="I20" s="301"/>
      <c r="J20" s="301"/>
      <c r="K20" s="226"/>
      <c r="L20" s="41"/>
      <c r="M20" s="226"/>
      <c r="N20" s="226"/>
      <c r="O20" s="281"/>
      <c r="P20" s="226"/>
      <c r="Q20" s="226"/>
      <c r="R20" s="226"/>
      <c r="S20" s="226"/>
      <c r="T20" s="226"/>
      <c r="U20" s="226"/>
      <c r="V20" s="226"/>
      <c r="W20" s="226"/>
      <c r="X20" s="226"/>
      <c r="Y20" s="226"/>
      <c r="Z20" s="226"/>
      <c r="AB20" s="206"/>
      <c r="AC20" s="220"/>
      <c r="AD20" s="220"/>
      <c r="AE20" s="220"/>
      <c r="AF20" s="209"/>
      <c r="AG20" s="209"/>
      <c r="AH20" s="227"/>
      <c r="AI20" s="227"/>
      <c r="AJ20" s="228"/>
      <c r="AK20" s="225"/>
      <c r="AL20" s="225"/>
      <c r="AM20" s="225"/>
      <c r="AN20" s="225"/>
      <c r="AO20" s="225"/>
      <c r="AP20" s="225"/>
      <c r="AQ20" s="229"/>
      <c r="AR20" s="209"/>
      <c r="AS20" s="209"/>
      <c r="AT20" s="209"/>
      <c r="AU20" s="209"/>
      <c r="AV20" s="209"/>
      <c r="AW20" s="209"/>
      <c r="AX20" s="209"/>
      <c r="AY20" s="209"/>
      <c r="AZ20" s="209"/>
      <c r="BA20" s="209"/>
      <c r="BB20" s="209"/>
      <c r="BC20" s="209"/>
      <c r="BD20" s="209"/>
      <c r="BE20" s="209"/>
      <c r="BF20" s="209"/>
      <c r="BG20" s="209"/>
      <c r="BH20" s="209"/>
      <c r="BI20" s="209"/>
      <c r="BJ20" s="209"/>
      <c r="BK20" s="209"/>
      <c r="BL20" s="209"/>
      <c r="BM20" s="209"/>
      <c r="BN20" s="209"/>
      <c r="BO20" s="209"/>
      <c r="BP20" s="209"/>
      <c r="BQ20" s="209"/>
      <c r="BR20" s="209"/>
      <c r="BS20" s="209"/>
      <c r="BT20" s="209"/>
      <c r="BU20" s="209"/>
      <c r="BV20" s="209"/>
      <c r="BW20" s="209"/>
      <c r="BX20" s="209"/>
      <c r="BY20" s="209"/>
      <c r="BZ20" s="209"/>
      <c r="CA20" s="209"/>
      <c r="CB20" s="209"/>
      <c r="CC20" s="209"/>
      <c r="CD20" s="209"/>
      <c r="CE20" s="209"/>
      <c r="CF20" s="209"/>
      <c r="CG20" s="209"/>
      <c r="CH20" s="209"/>
      <c r="CI20" s="209"/>
      <c r="CJ20" s="209"/>
      <c r="CK20" s="209"/>
      <c r="CL20" s="209"/>
      <c r="CM20" s="209"/>
      <c r="CN20" s="209"/>
      <c r="CO20" s="209"/>
      <c r="CP20" s="209"/>
      <c r="CQ20" s="209"/>
      <c r="CR20" s="209"/>
      <c r="CS20" s="209"/>
      <c r="CT20" s="209"/>
      <c r="CU20" s="209"/>
      <c r="CV20" s="209"/>
      <c r="CW20" s="209"/>
      <c r="CX20" s="209"/>
      <c r="CY20" s="209"/>
      <c r="CZ20" s="209"/>
      <c r="DA20" s="209"/>
      <c r="DB20" s="209"/>
      <c r="DC20" s="209"/>
      <c r="DD20" s="209"/>
      <c r="DE20" s="206"/>
      <c r="DF20" s="206"/>
    </row>
    <row r="21" spans="1:110" ht="14.1" customHeight="1">
      <c r="A21" s="206"/>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B21" s="206"/>
      <c r="AC21" s="206"/>
      <c r="AD21" s="206"/>
      <c r="AE21" s="206"/>
      <c r="AF21" s="209"/>
      <c r="AG21" s="209"/>
      <c r="AH21" s="590"/>
      <c r="AI21" s="590"/>
      <c r="AJ21" s="176"/>
      <c r="AK21" s="225"/>
      <c r="AL21" s="225"/>
      <c r="AM21" s="225"/>
      <c r="AN21" s="225"/>
      <c r="AO21" s="225"/>
      <c r="AP21" s="225"/>
      <c r="AQ21" s="225"/>
      <c r="AR21" s="209"/>
      <c r="AS21" s="209"/>
      <c r="AT21" s="209"/>
      <c r="AU21" s="209"/>
      <c r="AV21" s="209"/>
      <c r="AW21" s="209"/>
      <c r="AX21" s="209"/>
      <c r="AY21" s="209"/>
      <c r="AZ21" s="209"/>
      <c r="BA21" s="209"/>
      <c r="BB21" s="209"/>
      <c r="BC21" s="209"/>
      <c r="BD21" s="209"/>
      <c r="BE21" s="209"/>
      <c r="BF21" s="209"/>
      <c r="BG21" s="209"/>
      <c r="BH21" s="209"/>
      <c r="BI21" s="209"/>
      <c r="BJ21" s="209"/>
      <c r="BK21" s="209"/>
      <c r="BL21" s="209"/>
      <c r="BM21" s="209"/>
      <c r="BN21" s="209"/>
      <c r="BO21" s="209"/>
      <c r="BP21" s="209"/>
      <c r="BQ21" s="209"/>
      <c r="BR21" s="209"/>
      <c r="BS21" s="209"/>
      <c r="BT21" s="209"/>
      <c r="BU21" s="209"/>
      <c r="BV21" s="209"/>
      <c r="BW21" s="209"/>
      <c r="BX21" s="209"/>
      <c r="BY21" s="209"/>
      <c r="BZ21" s="209"/>
      <c r="CA21" s="209"/>
      <c r="CB21" s="209"/>
      <c r="CC21" s="209"/>
      <c r="CD21" s="209"/>
      <c r="CE21" s="209"/>
      <c r="CF21" s="209"/>
      <c r="CG21" s="209"/>
      <c r="CH21" s="209"/>
      <c r="CI21" s="209"/>
      <c r="CJ21" s="209"/>
      <c r="CK21" s="209"/>
      <c r="CL21" s="209"/>
      <c r="CM21" s="209"/>
      <c r="CN21" s="209"/>
      <c r="CO21" s="209"/>
      <c r="CP21" s="209"/>
      <c r="CQ21" s="209"/>
      <c r="CR21" s="209"/>
      <c r="CS21" s="209"/>
      <c r="CT21" s="209"/>
      <c r="CU21" s="209"/>
      <c r="CV21" s="209"/>
      <c r="CW21" s="209"/>
      <c r="CX21" s="209"/>
      <c r="CY21" s="209"/>
      <c r="CZ21" s="209"/>
      <c r="DA21" s="209"/>
      <c r="DB21" s="209"/>
      <c r="DC21" s="209"/>
      <c r="DD21" s="209"/>
      <c r="DE21" s="206"/>
      <c r="DF21" s="206"/>
    </row>
    <row r="22" spans="1:110" ht="14.1" customHeight="1">
      <c r="A22" s="206"/>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B22" s="206"/>
      <c r="AC22" s="206"/>
      <c r="AD22" s="206"/>
      <c r="AE22" s="206"/>
      <c r="AF22" s="209"/>
      <c r="AG22" s="209"/>
      <c r="AH22" s="176"/>
      <c r="AI22" s="590"/>
      <c r="AJ22" s="176"/>
      <c r="AK22" s="225"/>
      <c r="AL22" s="225"/>
      <c r="AM22" s="225"/>
      <c r="AN22" s="225"/>
      <c r="AO22" s="225"/>
      <c r="AP22" s="225"/>
      <c r="AQ22" s="225"/>
      <c r="AR22" s="209"/>
      <c r="AS22" s="209"/>
      <c r="AT22" s="209"/>
      <c r="AU22" s="209"/>
      <c r="AV22" s="209"/>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09"/>
      <c r="BU22" s="209"/>
      <c r="BV22" s="209"/>
      <c r="BW22" s="209"/>
      <c r="BX22" s="209"/>
      <c r="BY22" s="209"/>
      <c r="BZ22" s="209"/>
      <c r="CA22" s="209"/>
      <c r="CB22" s="209"/>
      <c r="CC22" s="209"/>
      <c r="CD22" s="209"/>
      <c r="CE22" s="209"/>
      <c r="CF22" s="209"/>
      <c r="CG22" s="209"/>
      <c r="CH22" s="209"/>
      <c r="CI22" s="209"/>
      <c r="CJ22" s="209"/>
      <c r="CK22" s="209"/>
      <c r="CL22" s="209"/>
      <c r="CM22" s="209"/>
      <c r="CN22" s="209"/>
      <c r="CO22" s="209"/>
      <c r="CP22" s="209"/>
      <c r="CQ22" s="209"/>
      <c r="CR22" s="209"/>
      <c r="CS22" s="209"/>
      <c r="CT22" s="209"/>
      <c r="CU22" s="209"/>
      <c r="CV22" s="209"/>
      <c r="CW22" s="209"/>
      <c r="CX22" s="209"/>
      <c r="CY22" s="209"/>
      <c r="CZ22" s="209"/>
      <c r="DA22" s="209"/>
      <c r="DB22" s="209"/>
      <c r="DC22" s="209"/>
      <c r="DD22" s="209"/>
      <c r="DE22" s="206"/>
      <c r="DF22" s="206"/>
    </row>
    <row r="23" spans="1:110" ht="14.1" customHeight="1">
      <c r="A23" s="206"/>
      <c r="C23" s="266"/>
      <c r="D23" s="266"/>
      <c r="E23" s="266"/>
      <c r="F23" s="266"/>
      <c r="G23" s="266"/>
      <c r="H23" s="266"/>
      <c r="I23" s="266"/>
      <c r="J23" s="266"/>
      <c r="K23" s="266"/>
      <c r="L23" s="266"/>
      <c r="M23" s="266"/>
      <c r="N23" s="266"/>
      <c r="O23" s="266"/>
      <c r="P23" s="266"/>
      <c r="Q23" s="266"/>
      <c r="R23" s="266"/>
      <c r="S23" s="266"/>
      <c r="T23" s="266"/>
      <c r="U23" s="266"/>
      <c r="V23" s="266"/>
      <c r="W23" s="939" t="str">
        <f>AH93</f>
        <v>teuer</v>
      </c>
      <c r="X23" s="939"/>
      <c r="Y23" s="939"/>
      <c r="Z23" s="939"/>
      <c r="AB23" s="206"/>
      <c r="AC23" s="206"/>
      <c r="AD23" s="206"/>
      <c r="AE23" s="206"/>
      <c r="AF23" s="209"/>
      <c r="AG23" s="209"/>
      <c r="AH23" s="176"/>
      <c r="AI23" s="176"/>
      <c r="AJ23" s="176"/>
      <c r="AK23" s="225"/>
      <c r="AL23" s="225"/>
      <c r="AM23" s="225"/>
      <c r="AN23" s="225"/>
      <c r="AO23" s="225"/>
      <c r="AP23" s="225"/>
      <c r="AQ23" s="225"/>
      <c r="AR23" s="209"/>
      <c r="AS23" s="209"/>
      <c r="AT23" s="209"/>
      <c r="AU23" s="209"/>
      <c r="AV23" s="209"/>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c r="BW23" s="209"/>
      <c r="BX23" s="209"/>
      <c r="BY23" s="209"/>
      <c r="BZ23" s="209"/>
      <c r="CA23" s="209"/>
      <c r="CB23" s="209"/>
      <c r="CC23" s="209"/>
      <c r="CD23" s="209"/>
      <c r="CE23" s="209"/>
      <c r="CF23" s="209"/>
      <c r="CG23" s="209"/>
      <c r="CH23" s="209"/>
      <c r="CI23" s="209"/>
      <c r="CJ23" s="209"/>
      <c r="CK23" s="209"/>
      <c r="CL23" s="209"/>
      <c r="CM23" s="209"/>
      <c r="CN23" s="209"/>
      <c r="CO23" s="209"/>
      <c r="CP23" s="209"/>
      <c r="CQ23" s="209"/>
      <c r="CR23" s="209"/>
      <c r="CS23" s="209"/>
      <c r="CT23" s="209"/>
      <c r="CU23" s="209"/>
      <c r="CV23" s="209"/>
      <c r="CW23" s="209"/>
      <c r="CX23" s="209"/>
      <c r="CY23" s="209"/>
      <c r="CZ23" s="209"/>
      <c r="DA23" s="209"/>
      <c r="DB23" s="209"/>
      <c r="DC23" s="209"/>
      <c r="DD23" s="209"/>
      <c r="DE23" s="206"/>
      <c r="DF23" s="206"/>
    </row>
    <row r="24" spans="1:110" ht="14.1" customHeight="1">
      <c r="A24" s="206"/>
      <c r="C24" s="266"/>
      <c r="D24" s="266"/>
      <c r="E24" s="266"/>
      <c r="F24" s="266"/>
      <c r="G24" s="266"/>
      <c r="H24" s="266"/>
      <c r="I24" s="266"/>
      <c r="J24" s="266"/>
      <c r="K24" s="266"/>
      <c r="L24" s="266"/>
      <c r="M24" s="266"/>
      <c r="N24" s="266"/>
      <c r="O24" s="266"/>
      <c r="P24" s="266"/>
      <c r="Q24" s="266"/>
      <c r="R24" s="266"/>
      <c r="S24" s="266"/>
      <c r="T24" s="266"/>
      <c r="U24" s="266"/>
      <c r="V24" s="266"/>
      <c r="W24" s="939" t="str">
        <f>AH92</f>
        <v>überdurchschnittlich</v>
      </c>
      <c r="X24" s="939"/>
      <c r="Y24" s="939"/>
      <c r="Z24" s="939"/>
      <c r="AB24" s="206"/>
      <c r="AC24" s="206"/>
      <c r="AD24" s="206"/>
      <c r="AE24" s="206"/>
      <c r="AF24" s="209"/>
      <c r="AG24" s="209"/>
      <c r="AH24" s="176"/>
      <c r="AI24" s="176"/>
      <c r="AJ24" s="176"/>
      <c r="AK24" s="225"/>
      <c r="AL24" s="225"/>
      <c r="AM24" s="225"/>
      <c r="AN24" s="225"/>
      <c r="AO24" s="225"/>
      <c r="AP24" s="225"/>
      <c r="AQ24" s="225"/>
      <c r="AR24" s="209"/>
      <c r="AS24" s="209"/>
      <c r="AT24" s="209"/>
      <c r="AU24" s="209"/>
      <c r="AV24" s="209"/>
      <c r="AW24" s="209"/>
      <c r="AX24" s="209"/>
      <c r="AY24" s="209"/>
      <c r="AZ24" s="209"/>
      <c r="BA24" s="209"/>
      <c r="BB24" s="209"/>
      <c r="BC24" s="209"/>
      <c r="BD24" s="209"/>
      <c r="BE24" s="209"/>
      <c r="BF24" s="209"/>
      <c r="BG24" s="209"/>
      <c r="BH24" s="209"/>
      <c r="BI24" s="209"/>
      <c r="BJ24" s="209"/>
      <c r="BK24" s="209"/>
      <c r="BL24" s="209"/>
      <c r="BM24" s="209"/>
      <c r="BN24" s="209"/>
      <c r="BO24" s="209"/>
      <c r="BP24" s="209"/>
      <c r="BQ24" s="209"/>
      <c r="BR24" s="209"/>
      <c r="BS24" s="209"/>
      <c r="BT24" s="209"/>
      <c r="BU24" s="209"/>
      <c r="BV24" s="209"/>
      <c r="BW24" s="209"/>
      <c r="BX24" s="209"/>
      <c r="BY24" s="209"/>
      <c r="BZ24" s="209"/>
      <c r="CA24" s="209"/>
      <c r="CB24" s="209"/>
      <c r="CC24" s="209"/>
      <c r="CD24" s="209"/>
      <c r="CE24" s="209"/>
      <c r="CF24" s="209"/>
      <c r="CG24" s="209"/>
      <c r="CH24" s="209"/>
      <c r="CI24" s="209"/>
      <c r="CJ24" s="209"/>
      <c r="CK24" s="209"/>
      <c r="CL24" s="209"/>
      <c r="CM24" s="209"/>
      <c r="CN24" s="209"/>
      <c r="CO24" s="209"/>
      <c r="CP24" s="209"/>
      <c r="CQ24" s="209"/>
      <c r="CR24" s="209"/>
      <c r="CS24" s="209"/>
      <c r="CT24" s="209"/>
      <c r="CU24" s="209"/>
      <c r="CV24" s="209"/>
      <c r="CW24" s="209"/>
      <c r="CX24" s="209"/>
      <c r="CY24" s="209"/>
      <c r="CZ24" s="209"/>
      <c r="DA24" s="209"/>
      <c r="DB24" s="209"/>
      <c r="DC24" s="209"/>
      <c r="DD24" s="209"/>
      <c r="DE24" s="206"/>
      <c r="DF24" s="206"/>
    </row>
    <row r="25" spans="1:110" ht="14.1" customHeight="1">
      <c r="A25" s="206"/>
      <c r="C25" s="266"/>
      <c r="D25" s="266"/>
      <c r="E25" s="266"/>
      <c r="F25" s="266"/>
      <c r="G25" s="266"/>
      <c r="H25" s="266"/>
      <c r="I25" s="266"/>
      <c r="J25" s="266"/>
      <c r="K25" s="266"/>
      <c r="L25" s="266"/>
      <c r="M25" s="266"/>
      <c r="N25" s="266"/>
      <c r="O25" s="266"/>
      <c r="P25" s="266"/>
      <c r="Q25" s="266"/>
      <c r="R25" s="266"/>
      <c r="S25" s="266"/>
      <c r="T25" s="266"/>
      <c r="U25" s="266"/>
      <c r="V25" s="266"/>
      <c r="W25" s="939" t="str">
        <f>AH91</f>
        <v>unterdurchschnittlich</v>
      </c>
      <c r="X25" s="939"/>
      <c r="Y25" s="939"/>
      <c r="Z25" s="939"/>
      <c r="AB25" s="206"/>
      <c r="AC25" s="206"/>
      <c r="AD25" s="206"/>
      <c r="AE25" s="206"/>
      <c r="AF25" s="209"/>
      <c r="AG25" s="209"/>
      <c r="AH25" s="176"/>
      <c r="AI25" s="225"/>
      <c r="AJ25" s="225"/>
      <c r="AK25" s="225"/>
      <c r="AL25" s="225"/>
      <c r="AM25" s="225"/>
      <c r="AN25" s="225"/>
      <c r="AO25" s="225"/>
      <c r="AP25" s="225"/>
      <c r="AQ25" s="225"/>
      <c r="AR25" s="209"/>
      <c r="AS25" s="209"/>
      <c r="AT25" s="209"/>
      <c r="AU25" s="209"/>
      <c r="AV25" s="209"/>
      <c r="AW25" s="209"/>
      <c r="AX25" s="209"/>
      <c r="AY25" s="209"/>
      <c r="AZ25" s="209"/>
      <c r="BA25" s="209"/>
      <c r="BB25" s="209"/>
      <c r="BC25" s="209"/>
      <c r="BD25" s="209"/>
      <c r="BE25" s="209"/>
      <c r="BF25" s="209"/>
      <c r="BG25" s="209"/>
      <c r="BH25" s="209"/>
      <c r="BI25" s="209"/>
      <c r="BJ25" s="209"/>
      <c r="BK25" s="209"/>
      <c r="BL25" s="209"/>
      <c r="BM25" s="209"/>
      <c r="BN25" s="209"/>
      <c r="BO25" s="209"/>
      <c r="BP25" s="209"/>
      <c r="BQ25" s="209"/>
      <c r="BR25" s="209"/>
      <c r="BS25" s="209"/>
      <c r="BT25" s="209"/>
      <c r="BU25" s="209"/>
      <c r="BV25" s="209"/>
      <c r="BW25" s="209"/>
      <c r="BX25" s="209"/>
      <c r="BY25" s="209"/>
      <c r="BZ25" s="209"/>
      <c r="CA25" s="209"/>
      <c r="CB25" s="209"/>
      <c r="CC25" s="209"/>
      <c r="CD25" s="209"/>
      <c r="CE25" s="209"/>
      <c r="CF25" s="209"/>
      <c r="CG25" s="209"/>
      <c r="CH25" s="209"/>
      <c r="CI25" s="209"/>
      <c r="CJ25" s="209"/>
      <c r="CK25" s="209"/>
      <c r="CL25" s="209"/>
      <c r="CM25" s="209"/>
      <c r="CN25" s="209"/>
      <c r="CO25" s="209"/>
      <c r="CP25" s="209"/>
      <c r="CQ25" s="209"/>
      <c r="CR25" s="209"/>
      <c r="CS25" s="209"/>
      <c r="CT25" s="209"/>
      <c r="CU25" s="209"/>
      <c r="CV25" s="209"/>
      <c r="CW25" s="209"/>
      <c r="CX25" s="209"/>
      <c r="CY25" s="209"/>
      <c r="CZ25" s="209"/>
      <c r="DA25" s="209"/>
      <c r="DB25" s="209"/>
      <c r="DC25" s="209"/>
      <c r="DD25" s="209"/>
      <c r="DE25" s="206"/>
      <c r="DF25" s="206"/>
    </row>
    <row r="26" spans="1:110" ht="14.1" customHeight="1">
      <c r="A26" s="206"/>
      <c r="C26" s="266"/>
      <c r="D26" s="266"/>
      <c r="E26" s="266"/>
      <c r="F26" s="266"/>
      <c r="G26" s="266"/>
      <c r="H26" s="266"/>
      <c r="I26" s="266"/>
      <c r="J26" s="266"/>
      <c r="K26" s="266"/>
      <c r="L26" s="266"/>
      <c r="M26" s="266"/>
      <c r="N26" s="266"/>
      <c r="O26" s="266"/>
      <c r="P26" s="266"/>
      <c r="Q26" s="266"/>
      <c r="R26" s="266"/>
      <c r="S26" s="266"/>
      <c r="T26" s="266"/>
      <c r="U26" s="266"/>
      <c r="V26" s="266"/>
      <c r="W26" s="939" t="str">
        <f>AH90</f>
        <v>günstig</v>
      </c>
      <c r="X26" s="939"/>
      <c r="Y26" s="939"/>
      <c r="Z26" s="939"/>
      <c r="AB26" s="206"/>
      <c r="AC26" s="206"/>
      <c r="AD26" s="206"/>
      <c r="AE26" s="206"/>
      <c r="AF26" s="209"/>
      <c r="AG26" s="209"/>
      <c r="AH26" s="176"/>
      <c r="AI26" s="225"/>
      <c r="AJ26" s="225"/>
      <c r="AK26" s="225"/>
      <c r="AL26" s="225"/>
      <c r="AM26" s="225"/>
      <c r="AN26" s="225"/>
      <c r="AO26" s="225"/>
      <c r="AP26" s="225"/>
      <c r="AQ26" s="225"/>
      <c r="AR26" s="209"/>
      <c r="AS26" s="209"/>
      <c r="AT26" s="209"/>
      <c r="AU26" s="209"/>
      <c r="AV26" s="209"/>
      <c r="AW26" s="209"/>
      <c r="AX26" s="209"/>
      <c r="AY26" s="209"/>
      <c r="AZ26" s="209"/>
      <c r="BA26" s="209"/>
      <c r="BB26" s="209"/>
      <c r="BC26" s="209"/>
      <c r="BD26" s="209"/>
      <c r="BE26" s="209"/>
      <c r="BF26" s="209"/>
      <c r="BG26" s="209"/>
      <c r="BH26" s="209"/>
      <c r="BI26" s="209"/>
      <c r="BJ26" s="209"/>
      <c r="BK26" s="209"/>
      <c r="BL26" s="209"/>
      <c r="BM26" s="209"/>
      <c r="BN26" s="209"/>
      <c r="BO26" s="209"/>
      <c r="BP26" s="209"/>
      <c r="BQ26" s="209"/>
      <c r="BR26" s="209"/>
      <c r="BS26" s="209"/>
      <c r="BT26" s="209"/>
      <c r="BU26" s="209"/>
      <c r="BV26" s="209"/>
      <c r="BW26" s="209"/>
      <c r="BX26" s="209"/>
      <c r="BY26" s="209"/>
      <c r="BZ26" s="209"/>
      <c r="CA26" s="209"/>
      <c r="CB26" s="209"/>
      <c r="CC26" s="209"/>
      <c r="CD26" s="209"/>
      <c r="CE26" s="209"/>
      <c r="CF26" s="209"/>
      <c r="CG26" s="209"/>
      <c r="CH26" s="209"/>
      <c r="CI26" s="209"/>
      <c r="CJ26" s="209"/>
      <c r="CK26" s="209"/>
      <c r="CL26" s="209"/>
      <c r="CM26" s="209"/>
      <c r="CN26" s="209"/>
      <c r="CO26" s="209"/>
      <c r="CP26" s="209"/>
      <c r="CQ26" s="209"/>
      <c r="CR26" s="209"/>
      <c r="CS26" s="209"/>
      <c r="CT26" s="209"/>
      <c r="CU26" s="209"/>
      <c r="CV26" s="209"/>
      <c r="CW26" s="209"/>
      <c r="CX26" s="209"/>
      <c r="CY26" s="209"/>
      <c r="CZ26" s="209"/>
      <c r="DA26" s="209"/>
      <c r="DB26" s="209"/>
      <c r="DC26" s="209"/>
      <c r="DD26" s="209"/>
      <c r="DE26" s="206"/>
      <c r="DF26" s="206"/>
    </row>
    <row r="27" spans="1:110" ht="14.1" customHeight="1">
      <c r="A27" s="206"/>
      <c r="C27" s="266"/>
      <c r="D27" s="266"/>
      <c r="E27" s="266"/>
      <c r="F27" s="266"/>
      <c r="G27" s="266"/>
      <c r="H27" s="266"/>
      <c r="I27" s="266"/>
      <c r="J27" s="266"/>
      <c r="K27" s="266"/>
      <c r="L27" s="266"/>
      <c r="M27" s="266"/>
      <c r="N27" s="266"/>
      <c r="O27" s="266"/>
      <c r="P27" s="266"/>
      <c r="Q27" s="266"/>
      <c r="R27" s="266"/>
      <c r="S27" s="266"/>
      <c r="T27" s="266"/>
      <c r="U27" s="266"/>
      <c r="V27" s="266"/>
      <c r="W27" s="939" t="str">
        <f>AH81</f>
        <v>Median</v>
      </c>
      <c r="X27" s="939"/>
      <c r="Y27" s="939"/>
      <c r="Z27" s="939"/>
      <c r="AB27" s="206"/>
      <c r="AC27" s="206"/>
      <c r="AD27" s="206"/>
      <c r="AE27" s="206"/>
      <c r="AF27" s="209"/>
      <c r="AG27" s="209"/>
      <c r="AH27" s="225"/>
      <c r="AI27" s="225"/>
      <c r="AJ27" s="225"/>
      <c r="AK27" s="225"/>
      <c r="AL27" s="225"/>
      <c r="AM27" s="225"/>
      <c r="AN27" s="225"/>
      <c r="AO27" s="225"/>
      <c r="AP27" s="225"/>
      <c r="AQ27" s="225"/>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c r="BO27" s="209"/>
      <c r="BP27" s="209"/>
      <c r="BQ27" s="209"/>
      <c r="BR27" s="209"/>
      <c r="BS27" s="209"/>
      <c r="BT27" s="209"/>
      <c r="BU27" s="209"/>
      <c r="BV27" s="209"/>
      <c r="BW27" s="209"/>
      <c r="BX27" s="209"/>
      <c r="BY27" s="209"/>
      <c r="BZ27" s="209"/>
      <c r="CA27" s="209"/>
      <c r="CB27" s="209"/>
      <c r="CC27" s="209"/>
      <c r="CD27" s="209"/>
      <c r="CE27" s="209"/>
      <c r="CF27" s="209"/>
      <c r="CG27" s="209"/>
      <c r="CH27" s="209"/>
      <c r="CI27" s="209"/>
      <c r="CJ27" s="209"/>
      <c r="CK27" s="209"/>
      <c r="CL27" s="209"/>
      <c r="CM27" s="209"/>
      <c r="CN27" s="209"/>
      <c r="CO27" s="209"/>
      <c r="CP27" s="209"/>
      <c r="CQ27" s="209"/>
      <c r="CR27" s="209"/>
      <c r="CS27" s="209"/>
      <c r="CT27" s="209"/>
      <c r="CU27" s="209"/>
      <c r="CV27" s="209"/>
      <c r="CW27" s="209"/>
      <c r="CX27" s="209"/>
      <c r="CY27" s="209"/>
      <c r="CZ27" s="209"/>
      <c r="DA27" s="209"/>
      <c r="DB27" s="209"/>
      <c r="DC27" s="209"/>
      <c r="DD27" s="209"/>
      <c r="DE27" s="206"/>
      <c r="DF27" s="206"/>
    </row>
    <row r="28" spans="1:110" ht="14.1" customHeight="1">
      <c r="A28" s="206"/>
      <c r="C28" s="266"/>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B28" s="206"/>
      <c r="AC28" s="206"/>
      <c r="AD28" s="206"/>
      <c r="AE28" s="206"/>
      <c r="AF28" s="209"/>
      <c r="AG28" s="209"/>
      <c r="AH28" s="225"/>
      <c r="AI28" s="225"/>
      <c r="AJ28" s="225"/>
      <c r="AK28" s="225"/>
      <c r="AL28" s="225"/>
      <c r="AM28" s="225"/>
      <c r="AN28" s="225"/>
      <c r="AO28" s="225"/>
      <c r="AP28" s="225"/>
      <c r="AQ28" s="225"/>
      <c r="AR28" s="209"/>
      <c r="AS28" s="209"/>
      <c r="AT28" s="209"/>
      <c r="AU28" s="209"/>
      <c r="AV28" s="209"/>
      <c r="AW28" s="209"/>
      <c r="AX28" s="209"/>
      <c r="AY28" s="209"/>
      <c r="AZ28" s="209"/>
      <c r="BA28" s="209"/>
      <c r="BB28" s="209"/>
      <c r="BC28" s="209"/>
      <c r="BD28" s="209"/>
      <c r="BE28" s="209"/>
      <c r="BF28" s="209"/>
      <c r="BG28" s="209"/>
      <c r="BH28" s="209"/>
      <c r="BI28" s="209"/>
      <c r="BJ28" s="209"/>
      <c r="BK28" s="209"/>
      <c r="BL28" s="209"/>
      <c r="BM28" s="209"/>
      <c r="BN28" s="209"/>
      <c r="BO28" s="209"/>
      <c r="BP28" s="209"/>
      <c r="BQ28" s="209"/>
      <c r="BR28" s="209"/>
      <c r="BS28" s="209"/>
      <c r="BT28" s="209"/>
      <c r="BU28" s="209"/>
      <c r="BV28" s="209"/>
      <c r="BW28" s="209"/>
      <c r="BX28" s="209"/>
      <c r="BY28" s="209"/>
      <c r="BZ28" s="209"/>
      <c r="CA28" s="209"/>
      <c r="CB28" s="209"/>
      <c r="CC28" s="209"/>
      <c r="CD28" s="209"/>
      <c r="CE28" s="209"/>
      <c r="CF28" s="209"/>
      <c r="CG28" s="209"/>
      <c r="CH28" s="209"/>
      <c r="CI28" s="209"/>
      <c r="CJ28" s="209"/>
      <c r="CK28" s="209"/>
      <c r="CL28" s="209"/>
      <c r="CM28" s="209"/>
      <c r="CN28" s="209"/>
      <c r="CO28" s="209"/>
      <c r="CP28" s="209"/>
      <c r="CQ28" s="209"/>
      <c r="CR28" s="209"/>
      <c r="CS28" s="209"/>
      <c r="CT28" s="209"/>
      <c r="CU28" s="209"/>
      <c r="CV28" s="209"/>
      <c r="CW28" s="209"/>
      <c r="CX28" s="209"/>
      <c r="CY28" s="209"/>
      <c r="CZ28" s="209"/>
      <c r="DA28" s="209"/>
      <c r="DB28" s="209"/>
      <c r="DC28" s="209"/>
      <c r="DD28" s="209"/>
      <c r="DE28" s="206"/>
      <c r="DF28" s="206"/>
    </row>
    <row r="29" spans="1:110" ht="14.1" customHeight="1">
      <c r="A29" s="206"/>
      <c r="C29" s="266"/>
      <c r="D29" s="266"/>
      <c r="E29" s="266"/>
      <c r="F29" s="266"/>
      <c r="G29" s="266"/>
      <c r="H29" s="266"/>
      <c r="I29" s="266"/>
      <c r="J29" s="266"/>
      <c r="K29" s="266"/>
      <c r="L29" s="266"/>
      <c r="M29" s="266"/>
      <c r="N29" s="266"/>
      <c r="O29" s="266"/>
      <c r="P29" s="266"/>
      <c r="Q29" s="266"/>
      <c r="R29" s="266"/>
      <c r="S29" s="266"/>
      <c r="T29" s="266"/>
      <c r="U29" s="266"/>
      <c r="V29" s="266"/>
      <c r="W29" s="940"/>
      <c r="X29" s="940"/>
      <c r="Y29" s="940"/>
      <c r="Z29" s="940"/>
      <c r="AB29" s="206"/>
      <c r="AC29" s="206"/>
      <c r="AD29" s="206"/>
      <c r="AE29" s="206"/>
      <c r="AF29" s="209"/>
      <c r="AG29" s="209"/>
      <c r="AH29" s="298"/>
      <c r="AI29" s="225"/>
      <c r="AJ29" s="225"/>
      <c r="AK29" s="225"/>
      <c r="AL29" s="225"/>
      <c r="AM29" s="225"/>
      <c r="AN29" s="225"/>
      <c r="AO29" s="225"/>
      <c r="AP29" s="225"/>
      <c r="AQ29" s="225"/>
      <c r="AR29" s="209"/>
      <c r="AS29" s="209"/>
      <c r="AT29" s="209"/>
      <c r="AU29" s="209"/>
      <c r="AV29" s="209"/>
      <c r="AW29" s="209"/>
      <c r="AX29" s="209"/>
      <c r="AY29" s="209"/>
      <c r="AZ29" s="209"/>
      <c r="BA29" s="209"/>
      <c r="BB29" s="209"/>
      <c r="BC29" s="209"/>
      <c r="BD29" s="209"/>
      <c r="BE29" s="209"/>
      <c r="BF29" s="209"/>
      <c r="BG29" s="209"/>
      <c r="BH29" s="209"/>
      <c r="BI29" s="209"/>
      <c r="BJ29" s="209"/>
      <c r="BK29" s="209"/>
      <c r="BL29" s="209"/>
      <c r="BM29" s="209"/>
      <c r="BN29" s="209"/>
      <c r="BO29" s="209"/>
      <c r="BP29" s="209"/>
      <c r="BQ29" s="209"/>
      <c r="BR29" s="209"/>
      <c r="BS29" s="209"/>
      <c r="BT29" s="209"/>
      <c r="BU29" s="209"/>
      <c r="BV29" s="209"/>
      <c r="BW29" s="209"/>
      <c r="BX29" s="209"/>
      <c r="BY29" s="209"/>
      <c r="BZ29" s="209"/>
      <c r="CA29" s="209"/>
      <c r="CB29" s="209"/>
      <c r="CC29" s="209"/>
      <c r="CD29" s="209"/>
      <c r="CE29" s="209"/>
      <c r="CF29" s="209"/>
      <c r="CG29" s="209"/>
      <c r="CH29" s="209"/>
      <c r="CI29" s="209"/>
      <c r="CJ29" s="209"/>
      <c r="CK29" s="209"/>
      <c r="CL29" s="209"/>
      <c r="CM29" s="209"/>
      <c r="CN29" s="209"/>
      <c r="CO29" s="209"/>
      <c r="CP29" s="209"/>
      <c r="CQ29" s="209"/>
      <c r="CR29" s="209"/>
      <c r="CS29" s="209"/>
      <c r="CT29" s="209"/>
      <c r="CU29" s="209"/>
      <c r="CV29" s="209"/>
      <c r="CW29" s="209"/>
      <c r="CX29" s="209"/>
      <c r="CY29" s="209"/>
      <c r="CZ29" s="209"/>
      <c r="DA29" s="209"/>
      <c r="DB29" s="209"/>
      <c r="DC29" s="209"/>
      <c r="DD29" s="209"/>
      <c r="DE29" s="206"/>
      <c r="DF29" s="206"/>
    </row>
    <row r="30" spans="1:110" ht="14.1" customHeight="1">
      <c r="A30" s="206"/>
      <c r="C30" s="266"/>
      <c r="D30" s="266"/>
      <c r="E30" s="266"/>
      <c r="F30" s="266"/>
      <c r="G30" s="266"/>
      <c r="H30" s="266"/>
      <c r="I30" s="266"/>
      <c r="J30" s="266"/>
      <c r="K30" s="266"/>
      <c r="L30" s="266"/>
      <c r="M30" s="266"/>
      <c r="N30" s="266"/>
      <c r="O30" s="266"/>
      <c r="P30" s="266"/>
      <c r="Q30" s="266"/>
      <c r="R30" s="266"/>
      <c r="S30" s="266"/>
      <c r="T30" s="266"/>
      <c r="U30" s="266"/>
      <c r="V30" s="266"/>
      <c r="W30" s="941"/>
      <c r="X30" s="941"/>
      <c r="Y30" s="941"/>
      <c r="Z30" s="941"/>
      <c r="AB30" s="206"/>
      <c r="AC30" s="206"/>
      <c r="AD30" s="206"/>
      <c r="AE30" s="206"/>
      <c r="AF30" s="209"/>
      <c r="AG30" s="209"/>
      <c r="AH30" s="225"/>
      <c r="AI30" s="225"/>
      <c r="AJ30" s="225"/>
      <c r="AK30" s="225"/>
      <c r="AL30" s="225"/>
      <c r="AM30" s="225"/>
      <c r="AN30" s="225"/>
      <c r="AO30" s="225"/>
      <c r="AP30" s="225"/>
      <c r="AQ30" s="225"/>
      <c r="AR30" s="209"/>
      <c r="AS30" s="209"/>
      <c r="AT30" s="209"/>
      <c r="AU30" s="209"/>
      <c r="AV30" s="209"/>
      <c r="AW30" s="209"/>
      <c r="AX30" s="209"/>
      <c r="AY30" s="209"/>
      <c r="AZ30" s="209"/>
      <c r="BA30" s="209"/>
      <c r="BB30" s="209"/>
      <c r="BC30" s="209"/>
      <c r="BD30" s="209"/>
      <c r="BE30" s="209"/>
      <c r="BF30" s="209"/>
      <c r="BG30" s="209"/>
      <c r="BH30" s="209"/>
      <c r="BI30" s="209"/>
      <c r="BJ30" s="209"/>
      <c r="BK30" s="209"/>
      <c r="BL30" s="209"/>
      <c r="BM30" s="209"/>
      <c r="BN30" s="209"/>
      <c r="BO30" s="209"/>
      <c r="BP30" s="209"/>
      <c r="BQ30" s="209"/>
      <c r="BR30" s="209"/>
      <c r="BS30" s="209"/>
      <c r="BT30" s="209"/>
      <c r="BU30" s="209"/>
      <c r="BV30" s="209"/>
      <c r="BW30" s="209"/>
      <c r="BX30" s="209"/>
      <c r="BY30" s="209"/>
      <c r="BZ30" s="209"/>
      <c r="CA30" s="209"/>
      <c r="CB30" s="209"/>
      <c r="CC30" s="209"/>
      <c r="CD30" s="209"/>
      <c r="CE30" s="209"/>
      <c r="CF30" s="209"/>
      <c r="CG30" s="209"/>
      <c r="CH30" s="209"/>
      <c r="CI30" s="209"/>
      <c r="CJ30" s="209"/>
      <c r="CK30" s="209"/>
      <c r="CL30" s="209"/>
      <c r="CM30" s="209"/>
      <c r="CN30" s="209"/>
      <c r="CO30" s="209"/>
      <c r="CP30" s="209"/>
      <c r="CQ30" s="209"/>
      <c r="CR30" s="209"/>
      <c r="CS30" s="209"/>
      <c r="CT30" s="209"/>
      <c r="CU30" s="209"/>
      <c r="CV30" s="209"/>
      <c r="CW30" s="209"/>
      <c r="CX30" s="209"/>
      <c r="CY30" s="209"/>
      <c r="CZ30" s="209"/>
      <c r="DA30" s="209"/>
      <c r="DB30" s="209"/>
      <c r="DC30" s="209"/>
      <c r="DD30" s="209"/>
      <c r="DE30" s="206"/>
      <c r="DF30" s="206"/>
    </row>
    <row r="31" spans="1:110" ht="14.1" customHeight="1">
      <c r="A31" s="20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B31" s="206"/>
      <c r="AC31" s="206"/>
      <c r="AD31" s="206"/>
      <c r="AE31" s="206"/>
      <c r="AF31" s="209"/>
      <c r="AG31" s="209"/>
      <c r="AH31" s="225"/>
      <c r="AI31" s="225"/>
      <c r="AJ31" s="225"/>
      <c r="AK31" s="225"/>
      <c r="AL31" s="225"/>
      <c r="AM31" s="225"/>
      <c r="AN31" s="225"/>
      <c r="AO31" s="225"/>
      <c r="AP31" s="225"/>
      <c r="AQ31" s="225"/>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6"/>
      <c r="DF31" s="206"/>
    </row>
    <row r="32" spans="1:110" ht="14.1" customHeight="1">
      <c r="A32" s="20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B32" s="206"/>
      <c r="AC32" s="206"/>
      <c r="AD32" s="206"/>
      <c r="AE32" s="206"/>
      <c r="AF32" s="209"/>
      <c r="AG32" s="209"/>
      <c r="AH32" s="225"/>
      <c r="AI32" s="225"/>
      <c r="AJ32" s="225"/>
      <c r="AK32" s="225"/>
      <c r="AL32" s="225"/>
      <c r="AM32" s="225"/>
      <c r="AN32" s="225"/>
      <c r="AO32" s="225"/>
      <c r="AP32" s="225"/>
      <c r="AQ32" s="225"/>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c r="BO32" s="209"/>
      <c r="BP32" s="209"/>
      <c r="BQ32" s="209"/>
      <c r="BR32" s="209"/>
      <c r="BS32" s="209"/>
      <c r="BT32" s="209"/>
      <c r="BU32" s="209"/>
      <c r="BV32" s="209"/>
      <c r="BW32" s="209"/>
      <c r="BX32" s="209"/>
      <c r="BY32" s="209"/>
      <c r="BZ32" s="209"/>
      <c r="CA32" s="209"/>
      <c r="CB32" s="209"/>
      <c r="CC32" s="209"/>
      <c r="CD32" s="209"/>
      <c r="CE32" s="209"/>
      <c r="CF32" s="209"/>
      <c r="CG32" s="209"/>
      <c r="CH32" s="209"/>
      <c r="CI32" s="209"/>
      <c r="CJ32" s="209"/>
      <c r="CK32" s="209"/>
      <c r="CL32" s="209"/>
      <c r="CM32" s="209"/>
      <c r="CN32" s="209"/>
      <c r="CO32" s="209"/>
      <c r="CP32" s="209"/>
      <c r="CQ32" s="209"/>
      <c r="CR32" s="209"/>
      <c r="CS32" s="209"/>
      <c r="CT32" s="209"/>
      <c r="CU32" s="209"/>
      <c r="CV32" s="209"/>
      <c r="CW32" s="209"/>
      <c r="CX32" s="209"/>
      <c r="CY32" s="209"/>
      <c r="CZ32" s="209"/>
      <c r="DA32" s="209"/>
      <c r="DB32" s="209"/>
      <c r="DC32" s="209"/>
      <c r="DD32" s="209"/>
      <c r="DE32" s="206"/>
      <c r="DF32" s="206"/>
    </row>
    <row r="33" spans="1:110" ht="14.1" customHeight="1">
      <c r="A33" s="20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B33" s="206"/>
      <c r="AC33" s="206"/>
      <c r="AD33" s="206"/>
      <c r="AE33" s="206"/>
      <c r="AF33" s="209"/>
      <c r="AG33" s="209"/>
      <c r="AH33" s="225"/>
      <c r="AI33" s="225"/>
      <c r="AJ33" s="225"/>
      <c r="AK33" s="225"/>
      <c r="AL33" s="225"/>
      <c r="AM33" s="225"/>
      <c r="AN33" s="225"/>
      <c r="AO33" s="225"/>
      <c r="AP33" s="225"/>
      <c r="AQ33" s="225"/>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09"/>
      <c r="BQ33" s="209"/>
      <c r="BR33" s="209"/>
      <c r="BS33" s="209"/>
      <c r="BT33" s="209"/>
      <c r="BU33" s="209"/>
      <c r="BV33" s="209"/>
      <c r="BW33" s="209"/>
      <c r="BX33" s="209"/>
      <c r="BY33" s="209"/>
      <c r="BZ33" s="209"/>
      <c r="CA33" s="209"/>
      <c r="CB33" s="209"/>
      <c r="CC33" s="209"/>
      <c r="CD33" s="209"/>
      <c r="CE33" s="209"/>
      <c r="CF33" s="209"/>
      <c r="CG33" s="209"/>
      <c r="CH33" s="209"/>
      <c r="CI33" s="209"/>
      <c r="CJ33" s="209"/>
      <c r="CK33" s="209"/>
      <c r="CL33" s="209"/>
      <c r="CM33" s="209"/>
      <c r="CN33" s="209"/>
      <c r="CO33" s="209"/>
      <c r="CP33" s="209"/>
      <c r="CQ33" s="209"/>
      <c r="CR33" s="209"/>
      <c r="CS33" s="209"/>
      <c r="CT33" s="209"/>
      <c r="CU33" s="209"/>
      <c r="CV33" s="209"/>
      <c r="CW33" s="209"/>
      <c r="CX33" s="209"/>
      <c r="CY33" s="209"/>
      <c r="CZ33" s="209"/>
      <c r="DA33" s="209"/>
      <c r="DB33" s="209"/>
      <c r="DC33" s="209"/>
      <c r="DD33" s="209"/>
      <c r="DE33" s="206"/>
      <c r="DF33" s="206"/>
    </row>
    <row r="34" spans="1:110" ht="20.25" customHeight="1">
      <c r="A34" s="206"/>
      <c r="C34" s="938"/>
      <c r="D34" s="938"/>
      <c r="E34" s="938"/>
      <c r="F34" s="938"/>
      <c r="G34" s="938"/>
      <c r="H34" s="938"/>
      <c r="I34" s="938"/>
      <c r="J34" s="938"/>
      <c r="K34" s="938"/>
      <c r="L34" s="938"/>
      <c r="M34" s="230"/>
      <c r="N34" s="230"/>
      <c r="O34" s="230"/>
      <c r="P34" s="230"/>
      <c r="Q34" s="230"/>
      <c r="R34" s="230"/>
      <c r="S34" s="230"/>
      <c r="T34" s="230"/>
      <c r="U34" s="230"/>
      <c r="V34" s="230"/>
      <c r="W34" s="230"/>
      <c r="X34" s="230"/>
      <c r="Y34" s="230"/>
      <c r="Z34" s="230"/>
      <c r="AB34" s="206"/>
      <c r="AC34" s="206"/>
      <c r="AD34" s="206"/>
      <c r="AE34" s="206"/>
      <c r="AF34" s="209"/>
      <c r="AG34" s="209"/>
      <c r="AH34" s="225"/>
      <c r="AI34" s="224"/>
      <c r="AJ34" s="224"/>
      <c r="AK34" s="224"/>
      <c r="AL34" s="224"/>
      <c r="AM34" s="224"/>
      <c r="AN34" s="224"/>
      <c r="AO34" s="224"/>
      <c r="AP34" s="224"/>
      <c r="AQ34" s="224"/>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C34" s="209"/>
      <c r="CD34" s="209"/>
      <c r="CE34" s="209"/>
      <c r="CF34" s="209"/>
      <c r="CG34" s="209"/>
      <c r="CH34" s="209"/>
      <c r="CI34" s="209"/>
      <c r="CJ34" s="209"/>
      <c r="CK34" s="209"/>
      <c r="CL34" s="209"/>
      <c r="CM34" s="209"/>
      <c r="CN34" s="209"/>
      <c r="CO34" s="209"/>
      <c r="CP34" s="209"/>
      <c r="CQ34" s="209"/>
      <c r="CR34" s="209"/>
      <c r="CS34" s="209"/>
      <c r="CT34" s="209"/>
      <c r="CU34" s="209"/>
      <c r="CV34" s="209"/>
      <c r="CW34" s="209"/>
      <c r="CX34" s="209"/>
      <c r="CY34" s="209"/>
      <c r="CZ34" s="209"/>
      <c r="DA34" s="209"/>
      <c r="DB34" s="209"/>
      <c r="DC34" s="209"/>
      <c r="DD34" s="209"/>
      <c r="DE34" s="206"/>
      <c r="DF34" s="206"/>
    </row>
    <row r="35" spans="1:110" ht="24.95" customHeight="1">
      <c r="A35" s="206"/>
      <c r="C35" s="266"/>
      <c r="D35" s="266"/>
      <c r="E35" s="266"/>
      <c r="F35" s="266"/>
      <c r="G35" s="266"/>
      <c r="H35" s="266"/>
      <c r="I35" s="266"/>
      <c r="J35" s="266"/>
      <c r="K35" s="266"/>
      <c r="L35" s="266"/>
      <c r="M35" s="230"/>
      <c r="N35" s="230"/>
      <c r="O35" s="230"/>
      <c r="P35" s="230"/>
      <c r="Q35" s="230"/>
      <c r="R35" s="230"/>
      <c r="S35" s="230"/>
      <c r="T35" s="230"/>
      <c r="U35" s="230"/>
      <c r="V35" s="230"/>
      <c r="W35" s="230"/>
      <c r="X35" s="230"/>
      <c r="Y35" s="230"/>
      <c r="Z35" s="230"/>
      <c r="AB35" s="206"/>
      <c r="AC35" s="206"/>
      <c r="AD35" s="206"/>
      <c r="AE35" s="206"/>
      <c r="AF35" s="209"/>
      <c r="AG35" s="209"/>
      <c r="AH35" s="225"/>
      <c r="AI35" s="225"/>
      <c r="AJ35" s="225"/>
      <c r="AK35" s="225"/>
      <c r="AL35" s="225"/>
      <c r="AM35" s="225"/>
      <c r="AN35" s="225"/>
      <c r="AO35" s="225"/>
      <c r="AP35" s="225"/>
      <c r="AQ35" s="224"/>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c r="BO35" s="209"/>
      <c r="BP35" s="209"/>
      <c r="BQ35" s="209"/>
      <c r="BR35" s="209"/>
      <c r="BS35" s="209"/>
      <c r="BT35" s="209"/>
      <c r="BU35" s="209"/>
      <c r="BV35" s="209"/>
      <c r="BW35" s="209"/>
      <c r="BX35" s="209"/>
      <c r="BY35" s="209"/>
      <c r="BZ35" s="209"/>
      <c r="CA35" s="209"/>
      <c r="CB35" s="209"/>
      <c r="CC35" s="209"/>
      <c r="CD35" s="209"/>
      <c r="CE35" s="209"/>
      <c r="CF35" s="209"/>
      <c r="CG35" s="209"/>
      <c r="CH35" s="209"/>
      <c r="CI35" s="209"/>
      <c r="CJ35" s="209"/>
      <c r="CK35" s="209"/>
      <c r="CL35" s="209"/>
      <c r="CM35" s="209"/>
      <c r="CN35" s="209"/>
      <c r="CO35" s="209"/>
      <c r="CP35" s="209"/>
      <c r="CQ35" s="209"/>
      <c r="CR35" s="209"/>
      <c r="CS35" s="209"/>
      <c r="CT35" s="209"/>
      <c r="CU35" s="209"/>
      <c r="CV35" s="209"/>
      <c r="CW35" s="209"/>
      <c r="CX35" s="209"/>
      <c r="CY35" s="209"/>
      <c r="CZ35" s="209"/>
      <c r="DA35" s="209"/>
      <c r="DB35" s="209"/>
      <c r="DC35" s="209"/>
      <c r="DD35" s="209"/>
      <c r="DE35" s="206"/>
      <c r="DF35" s="206"/>
    </row>
    <row r="36" spans="1:110" ht="9.9499999999999993" customHeight="1">
      <c r="A36" s="206"/>
      <c r="C36" s="934" t="str">
        <f>AH96</f>
        <v>* Altbau: Objekte mit Baujahr vor 2013.</v>
      </c>
      <c r="D36" s="934"/>
      <c r="E36" s="934"/>
      <c r="F36" s="934"/>
      <c r="G36" s="934"/>
      <c r="H36" s="934"/>
      <c r="I36" s="934"/>
      <c r="J36" s="934"/>
      <c r="K36" s="934"/>
      <c r="L36" s="934"/>
      <c r="M36" s="428"/>
      <c r="N36" s="230"/>
      <c r="O36" s="230"/>
      <c r="P36" s="230"/>
      <c r="Q36" s="230"/>
      <c r="R36" s="230"/>
      <c r="S36" s="230"/>
      <c r="T36" s="230"/>
      <c r="U36" s="230"/>
      <c r="V36" s="230"/>
      <c r="W36" s="230"/>
      <c r="X36" s="230"/>
      <c r="Y36" s="230"/>
      <c r="Z36" s="230"/>
      <c r="AB36" s="206"/>
      <c r="AC36" s="206"/>
      <c r="AD36" s="206"/>
      <c r="AE36" s="206"/>
      <c r="AF36" s="209"/>
      <c r="AG36" s="209"/>
      <c r="AH36" s="225"/>
      <c r="AI36" s="224"/>
      <c r="AJ36" s="224"/>
      <c r="AK36" s="224"/>
      <c r="AL36" s="224"/>
      <c r="AM36" s="224"/>
      <c r="AN36" s="224"/>
      <c r="AO36" s="224"/>
      <c r="AP36" s="224"/>
      <c r="AQ36" s="224"/>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09"/>
      <c r="BQ36" s="209"/>
      <c r="BR36" s="209"/>
      <c r="BS36" s="209"/>
      <c r="BT36" s="209"/>
      <c r="BU36" s="209"/>
      <c r="BV36" s="209"/>
      <c r="BW36" s="209"/>
      <c r="BX36" s="209"/>
      <c r="BY36" s="209"/>
      <c r="BZ36" s="209"/>
      <c r="CA36" s="209"/>
      <c r="CB36" s="209"/>
      <c r="CC36" s="209"/>
      <c r="CD36" s="209"/>
      <c r="CE36" s="209"/>
      <c r="CF36" s="209"/>
      <c r="CG36" s="209"/>
      <c r="CH36" s="209"/>
      <c r="CI36" s="209"/>
      <c r="CJ36" s="209"/>
      <c r="CK36" s="209"/>
      <c r="CL36" s="209"/>
      <c r="CM36" s="209"/>
      <c r="CN36" s="209"/>
      <c r="CO36" s="209"/>
      <c r="CP36" s="209"/>
      <c r="CQ36" s="209"/>
      <c r="CR36" s="209"/>
      <c r="CS36" s="209"/>
      <c r="CT36" s="209"/>
      <c r="CU36" s="209"/>
      <c r="CV36" s="209"/>
      <c r="CW36" s="209"/>
      <c r="CX36" s="209"/>
      <c r="CY36" s="209"/>
      <c r="CZ36" s="209"/>
      <c r="DA36" s="209"/>
      <c r="DB36" s="209"/>
      <c r="DC36" s="209"/>
      <c r="DD36" s="209"/>
      <c r="DE36" s="206"/>
      <c r="DF36" s="206"/>
    </row>
    <row r="37" spans="1:110" ht="9.9499999999999993" customHeight="1">
      <c r="A37" s="206"/>
      <c r="C37" s="934" t="str">
        <f>AH17</f>
        <v>Quelle: Angebotsdaten aus Immobilienportalen, Modellierungen Fahrländer Partner. Datenstand: 30. September 2020.</v>
      </c>
      <c r="D37" s="934"/>
      <c r="E37" s="934"/>
      <c r="F37" s="934"/>
      <c r="G37" s="934"/>
      <c r="H37" s="934"/>
      <c r="I37" s="934"/>
      <c r="J37" s="934"/>
      <c r="K37" s="934"/>
      <c r="L37" s="934"/>
      <c r="M37" s="934"/>
      <c r="N37" s="934"/>
      <c r="O37" s="934"/>
      <c r="P37" s="934"/>
      <c r="Q37" s="934"/>
      <c r="R37" s="934"/>
      <c r="S37" s="934"/>
      <c r="T37" s="934"/>
      <c r="U37" s="934"/>
      <c r="V37" s="230"/>
      <c r="W37" s="230"/>
      <c r="X37" s="230"/>
      <c r="Y37" s="230"/>
      <c r="Z37" s="230"/>
      <c r="AB37" s="206"/>
      <c r="AC37" s="206"/>
      <c r="AD37" s="206"/>
      <c r="AE37" s="206"/>
      <c r="AF37" s="209"/>
      <c r="AG37" s="209"/>
      <c r="AH37" s="225"/>
      <c r="AI37" s="223"/>
      <c r="AJ37" s="223"/>
      <c r="AK37" s="223"/>
      <c r="AL37" s="223"/>
      <c r="AM37" s="223"/>
      <c r="AN37" s="224"/>
      <c r="AO37" s="223"/>
      <c r="AP37" s="223"/>
      <c r="AQ37" s="223"/>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09"/>
      <c r="BQ37" s="209"/>
      <c r="BR37" s="209"/>
      <c r="BS37" s="209"/>
      <c r="BT37" s="209"/>
      <c r="BU37" s="209"/>
      <c r="BV37" s="209"/>
      <c r="BW37" s="209"/>
      <c r="BX37" s="209"/>
      <c r="BY37" s="209"/>
      <c r="BZ37" s="209"/>
      <c r="CA37" s="209"/>
      <c r="CB37" s="209"/>
      <c r="CC37" s="209"/>
      <c r="CD37" s="209"/>
      <c r="CE37" s="209"/>
      <c r="CF37" s="209"/>
      <c r="CG37" s="209"/>
      <c r="CH37" s="209"/>
      <c r="CI37" s="209"/>
      <c r="CJ37" s="209"/>
      <c r="CK37" s="209"/>
      <c r="CL37" s="209"/>
      <c r="CM37" s="209"/>
      <c r="CN37" s="209"/>
      <c r="CO37" s="209"/>
      <c r="CP37" s="209"/>
      <c r="CQ37" s="209"/>
      <c r="CR37" s="209"/>
      <c r="CS37" s="209"/>
      <c r="CT37" s="209"/>
      <c r="CU37" s="209"/>
      <c r="CV37" s="209"/>
      <c r="CW37" s="209"/>
      <c r="CX37" s="209"/>
      <c r="CY37" s="209"/>
      <c r="CZ37" s="209"/>
      <c r="DA37" s="209"/>
      <c r="DB37" s="209"/>
      <c r="DC37" s="209"/>
      <c r="DD37" s="209"/>
      <c r="DE37" s="206"/>
      <c r="DF37" s="206"/>
    </row>
    <row r="38" spans="1:110" ht="30" customHeight="1">
      <c r="A38" s="206"/>
      <c r="C38" s="832"/>
      <c r="D38" s="832"/>
      <c r="E38" s="832"/>
      <c r="F38" s="832"/>
      <c r="G38" s="832"/>
      <c r="H38" s="832"/>
      <c r="I38" s="832"/>
      <c r="J38" s="832"/>
      <c r="K38" s="832"/>
      <c r="L38" s="832"/>
      <c r="M38" s="832"/>
      <c r="N38" s="832"/>
      <c r="O38" s="832"/>
      <c r="P38" s="832"/>
      <c r="Q38" s="832"/>
      <c r="R38" s="832"/>
      <c r="S38" s="832"/>
      <c r="T38" s="832"/>
      <c r="U38" s="832"/>
      <c r="V38" s="832"/>
      <c r="W38" s="832"/>
      <c r="X38" s="832"/>
      <c r="Y38" s="832"/>
      <c r="Z38" s="832"/>
      <c r="AB38" s="206"/>
      <c r="AC38" s="206"/>
      <c r="AD38" s="206"/>
      <c r="AE38" s="206"/>
      <c r="AF38" s="209"/>
      <c r="AG38" s="209"/>
      <c r="AH38" s="722" t="s">
        <v>198</v>
      </c>
      <c r="AI38" s="723"/>
      <c r="AJ38" s="723"/>
      <c r="AK38" s="723"/>
      <c r="AL38" s="723"/>
      <c r="AM38" s="231"/>
      <c r="AN38" s="224"/>
      <c r="AO38" s="231"/>
      <c r="AP38" s="231"/>
      <c r="AQ38" s="231"/>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09"/>
      <c r="BQ38" s="209"/>
      <c r="BR38" s="209"/>
      <c r="BS38" s="209"/>
      <c r="BT38" s="209"/>
      <c r="BU38" s="209"/>
      <c r="BV38" s="209"/>
      <c r="BW38" s="209"/>
      <c r="BX38" s="209"/>
      <c r="BY38" s="209"/>
      <c r="BZ38" s="209"/>
      <c r="CA38" s="209"/>
      <c r="CB38" s="209"/>
      <c r="CC38" s="209"/>
      <c r="CD38" s="209"/>
      <c r="CE38" s="209"/>
      <c r="CF38" s="209"/>
      <c r="CG38" s="209"/>
      <c r="CH38" s="209"/>
      <c r="CI38" s="209"/>
      <c r="CJ38" s="209"/>
      <c r="CK38" s="209"/>
      <c r="CL38" s="209"/>
      <c r="CM38" s="209"/>
      <c r="CN38" s="209"/>
      <c r="CO38" s="209"/>
      <c r="CP38" s="209"/>
      <c r="CQ38" s="209"/>
      <c r="CR38" s="209"/>
      <c r="CS38" s="209"/>
      <c r="CT38" s="209"/>
      <c r="CU38" s="209"/>
      <c r="CV38" s="209"/>
      <c r="CW38" s="209"/>
      <c r="CX38" s="209"/>
      <c r="CY38" s="209"/>
      <c r="CZ38" s="209"/>
      <c r="DA38" s="209"/>
      <c r="DB38" s="209"/>
      <c r="DC38" s="209"/>
      <c r="DD38" s="209"/>
      <c r="DE38" s="206"/>
      <c r="DF38" s="206"/>
    </row>
    <row r="39" spans="1:110" ht="16.5" customHeight="1">
      <c r="A39" s="206"/>
      <c r="C39" s="815" t="str">
        <f>AH39</f>
        <v>Marktvolumen für Eigentumswohnungen (2019)</v>
      </c>
      <c r="D39" s="815"/>
      <c r="E39" s="815"/>
      <c r="F39" s="815"/>
      <c r="G39" s="815"/>
      <c r="H39" s="815"/>
      <c r="I39" s="815"/>
      <c r="J39" s="815"/>
      <c r="K39" s="815"/>
      <c r="L39" s="815"/>
      <c r="M39" s="815"/>
      <c r="N39" s="815"/>
      <c r="O39" s="815"/>
      <c r="P39" s="815"/>
      <c r="Q39" s="815"/>
      <c r="R39" s="815"/>
      <c r="S39" s="815"/>
      <c r="T39" s="815"/>
      <c r="U39" s="815"/>
      <c r="V39" s="815"/>
      <c r="W39" s="815"/>
      <c r="X39" s="815"/>
      <c r="Y39" s="815"/>
      <c r="Z39" s="815"/>
      <c r="AB39" s="206"/>
      <c r="AC39" s="206"/>
      <c r="AD39" s="206"/>
      <c r="AE39" s="206"/>
      <c r="AF39" s="209"/>
      <c r="AG39" s="209"/>
      <c r="AH39" s="522" t="s">
        <v>130</v>
      </c>
      <c r="AI39" s="723"/>
      <c r="AJ39" s="723"/>
      <c r="AK39" s="723" t="s">
        <v>211</v>
      </c>
      <c r="AL39" s="725"/>
      <c r="AM39" s="209"/>
      <c r="AN39" s="224"/>
      <c r="AO39" s="232"/>
      <c r="AP39" s="232"/>
      <c r="AQ39" s="232"/>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09"/>
      <c r="BQ39" s="209"/>
      <c r="BR39" s="209"/>
      <c r="BS39" s="209"/>
      <c r="BT39" s="209"/>
      <c r="BU39" s="209"/>
      <c r="BV39" s="209"/>
      <c r="BW39" s="209"/>
      <c r="BX39" s="209"/>
      <c r="BY39" s="209"/>
      <c r="BZ39" s="209"/>
      <c r="CA39" s="209"/>
      <c r="CB39" s="209"/>
      <c r="CC39" s="209"/>
      <c r="CD39" s="209"/>
      <c r="CE39" s="209"/>
      <c r="CF39" s="209"/>
      <c r="CG39" s="209"/>
      <c r="CH39" s="209"/>
      <c r="CI39" s="209"/>
      <c r="CJ39" s="209"/>
      <c r="CK39" s="209"/>
      <c r="CL39" s="209"/>
      <c r="CM39" s="209"/>
      <c r="CN39" s="209"/>
      <c r="CO39" s="209"/>
      <c r="CP39" s="209"/>
      <c r="CQ39" s="209"/>
      <c r="CR39" s="209"/>
      <c r="CS39" s="209"/>
      <c r="CT39" s="209"/>
      <c r="CU39" s="209"/>
      <c r="CV39" s="209"/>
      <c r="CW39" s="209"/>
      <c r="CX39" s="209"/>
      <c r="CY39" s="209"/>
      <c r="CZ39" s="209"/>
      <c r="DA39" s="209"/>
      <c r="DB39" s="209"/>
      <c r="DC39" s="209"/>
      <c r="DD39" s="209"/>
      <c r="DE39" s="206"/>
      <c r="DF39" s="206"/>
    </row>
    <row r="40" spans="1:110" s="284" customFormat="1" ht="9.9499999999999993" customHeight="1">
      <c r="A40" s="206"/>
      <c r="C40" s="883"/>
      <c r="D40" s="883"/>
      <c r="E40" s="883"/>
      <c r="F40" s="883"/>
      <c r="G40" s="883"/>
      <c r="H40" s="883"/>
      <c r="I40" s="883"/>
      <c r="J40" s="883"/>
      <c r="K40" s="883"/>
      <c r="L40" s="883"/>
      <c r="M40" s="883"/>
      <c r="N40" s="883"/>
      <c r="O40" s="883"/>
      <c r="P40" s="883"/>
      <c r="Q40" s="883"/>
      <c r="R40" s="883"/>
      <c r="S40" s="883"/>
      <c r="T40" s="883"/>
      <c r="U40" s="883"/>
      <c r="V40" s="883"/>
      <c r="W40" s="230"/>
      <c r="X40" s="230"/>
      <c r="Y40" s="230"/>
      <c r="Z40" s="230"/>
      <c r="AB40" s="206"/>
      <c r="AC40" s="206"/>
      <c r="AD40" s="206"/>
      <c r="AE40" s="206"/>
      <c r="AF40" s="233"/>
      <c r="AG40" s="233"/>
      <c r="AH40" s="728" t="e">
        <v>#REF!</v>
      </c>
      <c r="AI40" s="723"/>
      <c r="AJ40" s="723"/>
      <c r="AK40" s="729"/>
      <c r="AL40" s="725"/>
      <c r="AM40" s="234"/>
      <c r="AN40" s="224"/>
      <c r="AO40" s="232"/>
      <c r="AP40" s="232"/>
      <c r="AQ40" s="232"/>
      <c r="AR40" s="233"/>
      <c r="AS40" s="209"/>
      <c r="AT40" s="209"/>
      <c r="AU40" s="209"/>
      <c r="AV40" s="209"/>
      <c r="AW40" s="209"/>
      <c r="AX40" s="233"/>
      <c r="AY40" s="233"/>
      <c r="AZ40" s="233"/>
      <c r="BA40" s="233"/>
      <c r="BB40" s="233"/>
      <c r="BC40" s="233"/>
      <c r="BD40" s="233"/>
      <c r="BE40" s="233"/>
      <c r="BF40" s="233"/>
      <c r="BG40" s="233"/>
      <c r="BH40" s="233"/>
      <c r="BI40" s="233"/>
      <c r="BJ40" s="233"/>
      <c r="BK40" s="233"/>
      <c r="BL40" s="233"/>
      <c r="BM40" s="233"/>
      <c r="BN40" s="233"/>
      <c r="BO40" s="233"/>
      <c r="BP40" s="233"/>
      <c r="BQ40" s="233"/>
      <c r="BR40" s="233"/>
      <c r="BS40" s="233"/>
      <c r="BT40" s="233"/>
      <c r="BU40" s="233"/>
      <c r="BV40" s="233"/>
      <c r="BW40" s="233"/>
      <c r="BX40" s="233"/>
      <c r="BY40" s="233"/>
      <c r="BZ40" s="233"/>
      <c r="CA40" s="233"/>
      <c r="CB40" s="233"/>
      <c r="CC40" s="233"/>
      <c r="CD40" s="233"/>
      <c r="CE40" s="233"/>
      <c r="CF40" s="233"/>
      <c r="CG40" s="233"/>
      <c r="CH40" s="233"/>
      <c r="CI40" s="233"/>
      <c r="CJ40" s="233"/>
      <c r="CK40" s="233"/>
      <c r="CL40" s="233"/>
      <c r="CM40" s="233"/>
      <c r="CN40" s="233"/>
      <c r="CO40" s="233"/>
      <c r="CP40" s="233"/>
      <c r="CQ40" s="233"/>
      <c r="CR40" s="233"/>
      <c r="CS40" s="233"/>
      <c r="CT40" s="233"/>
      <c r="CU40" s="233"/>
      <c r="CV40" s="233"/>
      <c r="CW40" s="233"/>
      <c r="CX40" s="233"/>
      <c r="CY40" s="233"/>
      <c r="CZ40" s="233"/>
      <c r="DA40" s="209"/>
      <c r="DB40" s="209"/>
      <c r="DC40" s="209"/>
      <c r="DD40" s="209"/>
      <c r="DE40" s="206"/>
      <c r="DF40" s="206"/>
    </row>
    <row r="41" spans="1:110" s="284" customFormat="1" ht="16.5" customHeight="1">
      <c r="A41" s="206"/>
      <c r="C41" s="425"/>
      <c r="D41" s="425"/>
      <c r="E41" s="425"/>
      <c r="F41" s="425"/>
      <c r="G41" s="425"/>
      <c r="H41" s="425"/>
      <c r="I41" s="425"/>
      <c r="J41" s="425"/>
      <c r="K41" s="425"/>
      <c r="L41" s="425"/>
      <c r="M41" s="425"/>
      <c r="N41" s="425"/>
      <c r="O41" s="425"/>
      <c r="P41" s="823" t="str">
        <f>AI41</f>
        <v>Anzahl Transaktionen</v>
      </c>
      <c r="Q41" s="823"/>
      <c r="R41" s="823"/>
      <c r="S41" s="823"/>
      <c r="T41" s="823"/>
      <c r="U41" s="823"/>
      <c r="V41" s="823" t="str">
        <f>AJ41</f>
        <v>Umsatz in Mio. EUR</v>
      </c>
      <c r="W41" s="823"/>
      <c r="X41" s="823"/>
      <c r="Y41" s="823"/>
      <c r="Z41" s="823"/>
      <c r="AB41" s="206"/>
      <c r="AC41" s="35"/>
      <c r="AD41" s="206"/>
      <c r="AE41" s="206"/>
      <c r="AF41" s="233"/>
      <c r="AG41" s="233"/>
      <c r="AH41" s="225"/>
      <c r="AI41" s="144" t="s">
        <v>131</v>
      </c>
      <c r="AJ41" s="144" t="s">
        <v>132</v>
      </c>
      <c r="AK41" s="225"/>
      <c r="AL41" s="725"/>
      <c r="AM41" s="209"/>
      <c r="AN41" s="224"/>
      <c r="AO41" s="232"/>
      <c r="AP41" s="232"/>
      <c r="AQ41" s="232"/>
      <c r="AR41" s="233"/>
      <c r="AS41" s="209"/>
      <c r="AT41" s="209"/>
      <c r="AU41" s="209"/>
      <c r="AV41" s="209"/>
      <c r="AW41" s="209"/>
      <c r="AX41" s="233"/>
      <c r="AY41" s="233"/>
      <c r="AZ41" s="233"/>
      <c r="BA41" s="233"/>
      <c r="BB41" s="233"/>
      <c r="BC41" s="233"/>
      <c r="BD41" s="233"/>
      <c r="BE41" s="233"/>
      <c r="BF41" s="233"/>
      <c r="BG41" s="233"/>
      <c r="BH41" s="233"/>
      <c r="BI41" s="233"/>
      <c r="BJ41" s="233"/>
      <c r="BK41" s="233"/>
      <c r="BL41" s="233"/>
      <c r="BM41" s="233"/>
      <c r="BN41" s="233"/>
      <c r="BO41" s="233"/>
      <c r="BP41" s="233"/>
      <c r="BQ41" s="233"/>
      <c r="BR41" s="233"/>
      <c r="BS41" s="233"/>
      <c r="BT41" s="233"/>
      <c r="BU41" s="233"/>
      <c r="BV41" s="233"/>
      <c r="BW41" s="233"/>
      <c r="BX41" s="233"/>
      <c r="BY41" s="233"/>
      <c r="BZ41" s="233"/>
      <c r="CA41" s="233"/>
      <c r="CB41" s="233"/>
      <c r="CC41" s="233"/>
      <c r="CD41" s="233"/>
      <c r="CE41" s="233"/>
      <c r="CF41" s="233"/>
      <c r="CG41" s="233"/>
      <c r="CH41" s="233"/>
      <c r="CI41" s="233"/>
      <c r="CJ41" s="233"/>
      <c r="CK41" s="233"/>
      <c r="CL41" s="233"/>
      <c r="CM41" s="233"/>
      <c r="CN41" s="233"/>
      <c r="CO41" s="233"/>
      <c r="CP41" s="233"/>
      <c r="CQ41" s="233"/>
      <c r="CR41" s="233"/>
      <c r="CS41" s="233"/>
      <c r="CT41" s="233"/>
      <c r="CU41" s="233"/>
      <c r="CV41" s="233"/>
      <c r="CW41" s="233"/>
      <c r="CX41" s="233"/>
      <c r="CY41" s="233"/>
      <c r="CZ41" s="233"/>
      <c r="DA41" s="209"/>
      <c r="DB41" s="209"/>
      <c r="DC41" s="209"/>
      <c r="DD41" s="209"/>
      <c r="DE41" s="206"/>
      <c r="DF41" s="206"/>
    </row>
    <row r="42" spans="1:110" s="284" customFormat="1" ht="16.5" customHeight="1">
      <c r="A42" s="206"/>
      <c r="C42" s="933" t="str">
        <f>AH42</f>
        <v>Kreis Städteregion Aachen</v>
      </c>
      <c r="D42" s="933"/>
      <c r="E42" s="933"/>
      <c r="F42" s="933"/>
      <c r="G42" s="933"/>
      <c r="H42" s="933"/>
      <c r="I42" s="933"/>
      <c r="J42" s="933"/>
      <c r="K42" s="933"/>
      <c r="L42" s="933"/>
      <c r="M42" s="933"/>
      <c r="N42" s="933"/>
      <c r="O42" s="933"/>
      <c r="P42" s="933"/>
      <c r="Q42" s="933"/>
      <c r="R42" s="824">
        <f>AI42</f>
        <v>1670</v>
      </c>
      <c r="S42" s="824"/>
      <c r="T42" s="824"/>
      <c r="U42" s="824"/>
      <c r="V42" s="824">
        <f>AJ42</f>
        <v>318</v>
      </c>
      <c r="W42" s="824"/>
      <c r="X42" s="824"/>
      <c r="Y42" s="824"/>
      <c r="Z42" s="824"/>
      <c r="AB42" s="206"/>
      <c r="AC42" s="35"/>
      <c r="AD42" s="206"/>
      <c r="AE42" s="206"/>
      <c r="AF42" s="233"/>
      <c r="AG42" s="233"/>
      <c r="AH42" s="521" t="s">
        <v>274</v>
      </c>
      <c r="AI42" s="434">
        <v>1670</v>
      </c>
      <c r="AJ42" s="434">
        <v>318</v>
      </c>
      <c r="AK42" s="209"/>
      <c r="AL42" s="209"/>
      <c r="AM42" s="209"/>
      <c r="AN42" s="209"/>
      <c r="AO42" s="232"/>
      <c r="AP42" s="232"/>
      <c r="AQ42" s="232"/>
      <c r="AR42" s="233"/>
      <c r="AS42" s="209"/>
      <c r="AT42" s="209"/>
      <c r="AU42" s="209"/>
      <c r="AV42" s="209"/>
      <c r="AW42" s="209"/>
      <c r="AX42" s="233"/>
      <c r="AY42" s="233"/>
      <c r="AZ42" s="233"/>
      <c r="BA42" s="233"/>
      <c r="BB42" s="233"/>
      <c r="BC42" s="233"/>
      <c r="BD42" s="233"/>
      <c r="BE42" s="233"/>
      <c r="BF42" s="233"/>
      <c r="BG42" s="233"/>
      <c r="BH42" s="233"/>
      <c r="BI42" s="233"/>
      <c r="BJ42" s="233"/>
      <c r="BK42" s="233"/>
      <c r="BL42" s="233"/>
      <c r="BM42" s="233"/>
      <c r="BN42" s="233"/>
      <c r="BO42" s="233"/>
      <c r="BP42" s="233"/>
      <c r="BQ42" s="233"/>
      <c r="BR42" s="233"/>
      <c r="BS42" s="233"/>
      <c r="BT42" s="233"/>
      <c r="BU42" s="233"/>
      <c r="BV42" s="233"/>
      <c r="BW42" s="233"/>
      <c r="BX42" s="233"/>
      <c r="BY42" s="233"/>
      <c r="BZ42" s="233"/>
      <c r="CA42" s="233"/>
      <c r="CB42" s="233"/>
      <c r="CC42" s="233"/>
      <c r="CD42" s="233"/>
      <c r="CE42" s="233"/>
      <c r="CF42" s="233"/>
      <c r="CG42" s="233"/>
      <c r="CH42" s="233"/>
      <c r="CI42" s="233"/>
      <c r="CJ42" s="233"/>
      <c r="CK42" s="233"/>
      <c r="CL42" s="233"/>
      <c r="CM42" s="233"/>
      <c r="CN42" s="233"/>
      <c r="CO42" s="233"/>
      <c r="CP42" s="233"/>
      <c r="CQ42" s="233"/>
      <c r="CR42" s="233"/>
      <c r="CS42" s="233"/>
      <c r="CT42" s="233"/>
      <c r="CU42" s="233"/>
      <c r="CV42" s="233"/>
      <c r="CW42" s="233"/>
      <c r="CX42" s="233"/>
      <c r="CY42" s="233"/>
      <c r="CZ42" s="233"/>
      <c r="DA42" s="209"/>
      <c r="DB42" s="209"/>
      <c r="DC42" s="209"/>
      <c r="DD42" s="209"/>
      <c r="DE42" s="206"/>
      <c r="DF42" s="206"/>
    </row>
    <row r="43" spans="1:110" s="284" customFormat="1" ht="16.5" customHeight="1">
      <c r="A43" s="206"/>
      <c r="C43" s="933" t="str">
        <f>AH43</f>
        <v>Bundesland Nordrhein-Westfalen</v>
      </c>
      <c r="D43" s="933"/>
      <c r="E43" s="933"/>
      <c r="F43" s="933"/>
      <c r="G43" s="933"/>
      <c r="H43" s="933"/>
      <c r="I43" s="933"/>
      <c r="J43" s="933"/>
      <c r="K43" s="933"/>
      <c r="L43" s="933"/>
      <c r="M43" s="933"/>
      <c r="N43" s="933"/>
      <c r="O43" s="933"/>
      <c r="P43" s="933"/>
      <c r="Q43" s="933"/>
      <c r="R43" s="824">
        <f>AI43</f>
        <v>52750</v>
      </c>
      <c r="S43" s="824"/>
      <c r="T43" s="824"/>
      <c r="U43" s="824"/>
      <c r="V43" s="824">
        <f>AJ43</f>
        <v>9657</v>
      </c>
      <c r="W43" s="824"/>
      <c r="X43" s="824"/>
      <c r="Y43" s="824"/>
      <c r="Z43" s="824"/>
      <c r="AB43" s="206"/>
      <c r="AC43" s="35"/>
      <c r="AD43" s="206"/>
      <c r="AE43" s="206"/>
      <c r="AF43" s="233"/>
      <c r="AG43" s="233"/>
      <c r="AH43" s="521" t="s">
        <v>275</v>
      </c>
      <c r="AI43" s="434">
        <v>52750</v>
      </c>
      <c r="AJ43" s="434">
        <v>9657</v>
      </c>
      <c r="AK43" s="730" t="e">
        <v>#REF!</v>
      </c>
      <c r="AL43" s="725"/>
      <c r="AM43" s="209"/>
      <c r="AN43" s="224"/>
      <c r="AO43" s="232"/>
      <c r="AP43" s="232"/>
      <c r="AQ43" s="232"/>
      <c r="AR43" s="233"/>
      <c r="AS43" s="209"/>
      <c r="AT43" s="209"/>
      <c r="AU43" s="209"/>
      <c r="AV43" s="209"/>
      <c r="AW43" s="209"/>
      <c r="AX43" s="233"/>
      <c r="AY43" s="233"/>
      <c r="AZ43" s="233"/>
      <c r="BA43" s="233"/>
      <c r="BB43" s="233"/>
      <c r="BC43" s="233"/>
      <c r="BD43" s="233"/>
      <c r="BE43" s="233"/>
      <c r="BF43" s="233"/>
      <c r="BG43" s="233"/>
      <c r="BH43" s="233"/>
      <c r="BI43" s="233"/>
      <c r="BJ43" s="233"/>
      <c r="BK43" s="233"/>
      <c r="BL43" s="233"/>
      <c r="BM43" s="233"/>
      <c r="BN43" s="233"/>
      <c r="BO43" s="233"/>
      <c r="BP43" s="233"/>
      <c r="BQ43" s="233"/>
      <c r="BR43" s="233"/>
      <c r="BS43" s="233"/>
      <c r="BT43" s="233"/>
      <c r="BU43" s="233"/>
      <c r="BV43" s="233"/>
      <c r="BW43" s="233"/>
      <c r="BX43" s="233"/>
      <c r="BY43" s="233"/>
      <c r="BZ43" s="233"/>
      <c r="CA43" s="233"/>
      <c r="CB43" s="233"/>
      <c r="CC43" s="233"/>
      <c r="CD43" s="233"/>
      <c r="CE43" s="233"/>
      <c r="CF43" s="233"/>
      <c r="CG43" s="233"/>
      <c r="CH43" s="233"/>
      <c r="CI43" s="233"/>
      <c r="CJ43" s="233"/>
      <c r="CK43" s="233"/>
      <c r="CL43" s="233"/>
      <c r="CM43" s="233"/>
      <c r="CN43" s="233"/>
      <c r="CO43" s="233"/>
      <c r="CP43" s="233"/>
      <c r="CQ43" s="233"/>
      <c r="CR43" s="233"/>
      <c r="CS43" s="233"/>
      <c r="CT43" s="233"/>
      <c r="CU43" s="233"/>
      <c r="CV43" s="233"/>
      <c r="CW43" s="233"/>
      <c r="CX43" s="233"/>
      <c r="CY43" s="233"/>
      <c r="CZ43" s="233"/>
      <c r="DA43" s="209"/>
      <c r="DB43" s="209"/>
      <c r="DC43" s="209"/>
      <c r="DD43" s="209"/>
      <c r="DE43" s="206"/>
      <c r="DF43" s="206"/>
    </row>
    <row r="44" spans="1:110" s="284" customFormat="1" ht="16.5" customHeight="1">
      <c r="A44" s="206"/>
      <c r="C44" s="933" t="str">
        <f>AH44</f>
        <v>Deutschland</v>
      </c>
      <c r="D44" s="933"/>
      <c r="E44" s="933"/>
      <c r="F44" s="933"/>
      <c r="G44" s="933"/>
      <c r="H44" s="933"/>
      <c r="I44" s="933"/>
      <c r="J44" s="933"/>
      <c r="K44" s="933"/>
      <c r="L44" s="933"/>
      <c r="M44" s="933"/>
      <c r="N44" s="933"/>
      <c r="O44" s="933"/>
      <c r="P44" s="933"/>
      <c r="Q44" s="933"/>
      <c r="R44" s="824">
        <f>AI44</f>
        <v>280660</v>
      </c>
      <c r="S44" s="824"/>
      <c r="T44" s="824"/>
      <c r="U44" s="824"/>
      <c r="V44" s="824">
        <f>AJ44</f>
        <v>64383</v>
      </c>
      <c r="W44" s="824"/>
      <c r="X44" s="824"/>
      <c r="Y44" s="824"/>
      <c r="Z44" s="824"/>
      <c r="AB44" s="206"/>
      <c r="AC44" s="35"/>
      <c r="AD44" s="206"/>
      <c r="AE44" s="206"/>
      <c r="AF44" s="233"/>
      <c r="AG44" s="233"/>
      <c r="AH44" s="521" t="s">
        <v>35</v>
      </c>
      <c r="AI44" s="434">
        <v>280660</v>
      </c>
      <c r="AJ44" s="434">
        <v>64383</v>
      </c>
      <c r="AK44" s="209"/>
      <c r="AL44" s="209"/>
      <c r="AM44" s="209"/>
      <c r="AN44" s="209"/>
      <c r="AO44" s="235"/>
      <c r="AP44" s="236"/>
      <c r="AQ44" s="233"/>
      <c r="AR44" s="233"/>
      <c r="AS44" s="209"/>
      <c r="AT44" s="209"/>
      <c r="AU44" s="209"/>
      <c r="AV44" s="209"/>
      <c r="AW44" s="209"/>
      <c r="AX44" s="233"/>
      <c r="AY44" s="233"/>
      <c r="AZ44" s="233"/>
      <c r="BA44" s="233"/>
      <c r="BB44" s="233"/>
      <c r="BC44" s="233"/>
      <c r="BD44" s="233"/>
      <c r="BE44" s="233"/>
      <c r="BF44" s="233"/>
      <c r="BG44" s="233"/>
      <c r="BH44" s="233"/>
      <c r="BI44" s="233"/>
      <c r="BJ44" s="233"/>
      <c r="BK44" s="233"/>
      <c r="BL44" s="233"/>
      <c r="BM44" s="233"/>
      <c r="BN44" s="233"/>
      <c r="BO44" s="233"/>
      <c r="BP44" s="233"/>
      <c r="BQ44" s="233"/>
      <c r="BR44" s="233"/>
      <c r="BS44" s="233"/>
      <c r="BT44" s="233"/>
      <c r="BU44" s="233"/>
      <c r="BV44" s="233"/>
      <c r="BW44" s="233"/>
      <c r="BX44" s="233"/>
      <c r="BY44" s="233"/>
      <c r="BZ44" s="233"/>
      <c r="CA44" s="233"/>
      <c r="CB44" s="233"/>
      <c r="CC44" s="233"/>
      <c r="CD44" s="233"/>
      <c r="CE44" s="233"/>
      <c r="CF44" s="233"/>
      <c r="CG44" s="233"/>
      <c r="CH44" s="233"/>
      <c r="CI44" s="233"/>
      <c r="CJ44" s="233"/>
      <c r="CK44" s="233"/>
      <c r="CL44" s="233"/>
      <c r="CM44" s="233"/>
      <c r="CN44" s="233"/>
      <c r="CO44" s="233"/>
      <c r="CP44" s="233"/>
      <c r="CQ44" s="233"/>
      <c r="CR44" s="233"/>
      <c r="CS44" s="233"/>
      <c r="CT44" s="233"/>
      <c r="CU44" s="233"/>
      <c r="CV44" s="233"/>
      <c r="CW44" s="233"/>
      <c r="CX44" s="233"/>
      <c r="CY44" s="233"/>
      <c r="CZ44" s="233"/>
      <c r="DA44" s="209"/>
      <c r="DB44" s="209"/>
      <c r="DC44" s="209"/>
      <c r="DD44" s="209"/>
      <c r="DE44" s="206"/>
      <c r="DF44" s="206"/>
    </row>
    <row r="45" spans="1:110" s="284" customFormat="1" ht="4.5" customHeight="1">
      <c r="A45" s="206"/>
      <c r="C45" s="287"/>
      <c r="D45" s="287"/>
      <c r="E45" s="287"/>
      <c r="F45" s="287"/>
      <c r="G45" s="287"/>
      <c r="H45" s="287"/>
      <c r="I45" s="287"/>
      <c r="J45" s="287"/>
      <c r="K45" s="287"/>
      <c r="L45" s="429"/>
      <c r="M45" s="429"/>
      <c r="N45" s="429"/>
      <c r="O45" s="429"/>
      <c r="P45" s="429"/>
      <c r="Q45" s="287"/>
      <c r="R45" s="429"/>
      <c r="S45" s="429"/>
      <c r="T45" s="429"/>
      <c r="U45" s="429"/>
      <c r="V45" s="287"/>
      <c r="W45" s="429"/>
      <c r="X45" s="429"/>
      <c r="Y45" s="429"/>
      <c r="Z45" s="429"/>
      <c r="AB45" s="206"/>
      <c r="AC45" s="206"/>
      <c r="AD45" s="206"/>
      <c r="AE45" s="206"/>
      <c r="AF45" s="233"/>
      <c r="AG45" s="233"/>
      <c r="AH45" s="726"/>
      <c r="AI45" s="727"/>
      <c r="AJ45" s="727"/>
      <c r="AK45" s="727"/>
      <c r="AL45" s="725"/>
      <c r="AM45" s="209"/>
      <c r="AN45" s="224"/>
      <c r="AO45" s="232"/>
      <c r="AP45" s="232"/>
      <c r="AQ45" s="232"/>
      <c r="AR45" s="233"/>
      <c r="AS45" s="209"/>
      <c r="AT45" s="209"/>
      <c r="AU45" s="209"/>
      <c r="AV45" s="209"/>
      <c r="AW45" s="209"/>
      <c r="AX45" s="233"/>
      <c r="AY45" s="233"/>
      <c r="AZ45" s="233"/>
      <c r="BA45" s="233"/>
      <c r="BB45" s="233"/>
      <c r="BC45" s="233"/>
      <c r="BD45" s="233"/>
      <c r="BE45" s="233"/>
      <c r="BF45" s="233"/>
      <c r="BG45" s="233"/>
      <c r="BH45" s="233"/>
      <c r="BI45" s="233"/>
      <c r="BJ45" s="233"/>
      <c r="BK45" s="233"/>
      <c r="BL45" s="233"/>
      <c r="BM45" s="233"/>
      <c r="BN45" s="233"/>
      <c r="BO45" s="233"/>
      <c r="BP45" s="233"/>
      <c r="BQ45" s="233"/>
      <c r="BR45" s="233"/>
      <c r="BS45" s="233"/>
      <c r="BT45" s="233"/>
      <c r="BU45" s="233"/>
      <c r="BV45" s="233"/>
      <c r="BW45" s="233"/>
      <c r="BX45" s="233"/>
      <c r="BY45" s="233"/>
      <c r="BZ45" s="233"/>
      <c r="CA45" s="233"/>
      <c r="CB45" s="233"/>
      <c r="CC45" s="233"/>
      <c r="CD45" s="233"/>
      <c r="CE45" s="233"/>
      <c r="CF45" s="233"/>
      <c r="CG45" s="233"/>
      <c r="CH45" s="233"/>
      <c r="CI45" s="233"/>
      <c r="CJ45" s="233"/>
      <c r="CK45" s="233"/>
      <c r="CL45" s="233"/>
      <c r="CM45" s="233"/>
      <c r="CN45" s="233"/>
      <c r="CO45" s="233"/>
      <c r="CP45" s="233"/>
      <c r="CQ45" s="233"/>
      <c r="CR45" s="233"/>
      <c r="CS45" s="233"/>
      <c r="CT45" s="233"/>
      <c r="CU45" s="233"/>
      <c r="CV45" s="233"/>
      <c r="CW45" s="233"/>
      <c r="CX45" s="233"/>
      <c r="CY45" s="233"/>
      <c r="CZ45" s="233"/>
      <c r="DA45" s="209"/>
      <c r="DB45" s="209"/>
      <c r="DC45" s="209"/>
      <c r="DD45" s="209"/>
      <c r="DE45" s="206"/>
      <c r="DF45" s="206"/>
    </row>
    <row r="46" spans="1:110" ht="9.9499999999999993" customHeight="1">
      <c r="A46" s="206"/>
      <c r="C46" s="934" t="str">
        <f>AH46</f>
        <v xml:space="preserve">Anmerkung: Schätzung auf der Grundlage verschiedener Datenquellen und eigener Modelle. </v>
      </c>
      <c r="D46" s="934"/>
      <c r="E46" s="934"/>
      <c r="F46" s="934"/>
      <c r="G46" s="934"/>
      <c r="H46" s="934"/>
      <c r="I46" s="934"/>
      <c r="J46" s="934"/>
      <c r="K46" s="934"/>
      <c r="L46" s="934"/>
      <c r="M46" s="934"/>
      <c r="N46" s="934"/>
      <c r="O46" s="934"/>
      <c r="P46" s="934"/>
      <c r="Q46" s="934"/>
      <c r="R46" s="934"/>
      <c r="S46" s="934"/>
      <c r="T46" s="934"/>
      <c r="U46" s="934"/>
      <c r="AB46" s="206"/>
      <c r="AC46" s="206"/>
      <c r="AD46" s="206"/>
      <c r="AE46" s="206"/>
      <c r="AF46" s="209"/>
      <c r="AG46" s="209"/>
      <c r="AH46" s="438" t="s">
        <v>358</v>
      </c>
      <c r="AI46" s="725"/>
      <c r="AJ46" s="725"/>
      <c r="AK46" s="725"/>
      <c r="AL46" s="725"/>
      <c r="AM46" s="232"/>
      <c r="AN46" s="224"/>
      <c r="AO46" s="232"/>
      <c r="AP46" s="232"/>
      <c r="AQ46" s="232"/>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c r="BO46" s="209"/>
      <c r="BP46" s="209"/>
      <c r="BQ46" s="209"/>
      <c r="BR46" s="209"/>
      <c r="BS46" s="209"/>
      <c r="BT46" s="209"/>
      <c r="BU46" s="209"/>
      <c r="BV46" s="209"/>
      <c r="BW46" s="209"/>
      <c r="BX46" s="209"/>
      <c r="BY46" s="209"/>
      <c r="BZ46" s="209"/>
      <c r="CA46" s="209"/>
      <c r="CB46" s="209"/>
      <c r="CC46" s="209"/>
      <c r="CD46" s="209"/>
      <c r="CE46" s="209"/>
      <c r="CF46" s="209"/>
      <c r="CG46" s="209"/>
      <c r="CH46" s="209"/>
      <c r="CI46" s="209"/>
      <c r="CJ46" s="209"/>
      <c r="CK46" s="209"/>
      <c r="CL46" s="209"/>
      <c r="CM46" s="209"/>
      <c r="CN46" s="209"/>
      <c r="CO46" s="209"/>
      <c r="CP46" s="209"/>
      <c r="CQ46" s="209"/>
      <c r="CR46" s="209"/>
      <c r="CS46" s="209"/>
      <c r="CT46" s="209"/>
      <c r="CU46" s="209"/>
      <c r="CV46" s="209"/>
      <c r="CW46" s="209"/>
      <c r="CX46" s="209"/>
      <c r="CY46" s="209"/>
      <c r="CZ46" s="209"/>
      <c r="DA46" s="209"/>
      <c r="DB46" s="209"/>
      <c r="DC46" s="209"/>
      <c r="DD46" s="209"/>
      <c r="DE46" s="206"/>
      <c r="DF46" s="206"/>
    </row>
    <row r="47" spans="1:110" s="284" customFormat="1" ht="9.9499999999999993" customHeight="1">
      <c r="A47" s="206"/>
      <c r="C47" s="362" t="str">
        <f>AH47</f>
        <v>Quelle: AK OGA, GEWOS, vdpResearch, FPRE.</v>
      </c>
      <c r="D47" s="362"/>
      <c r="E47" s="362"/>
      <c r="F47" s="362"/>
      <c r="G47" s="362"/>
      <c r="H47" s="362"/>
      <c r="I47" s="362"/>
      <c r="J47" s="362"/>
      <c r="K47" s="362"/>
      <c r="L47" s="362"/>
      <c r="M47" s="362"/>
      <c r="N47" s="362"/>
      <c r="O47" s="362"/>
      <c r="P47" s="362"/>
      <c r="Q47" s="362"/>
      <c r="R47" s="362"/>
      <c r="S47" s="362"/>
      <c r="T47" s="362"/>
      <c r="U47" s="362"/>
      <c r="V47" s="362"/>
      <c r="W47" s="285"/>
      <c r="X47" s="285"/>
      <c r="Y47" s="285"/>
      <c r="Z47" s="285"/>
      <c r="AB47" s="206"/>
      <c r="AC47" s="206"/>
      <c r="AD47" s="206"/>
      <c r="AE47" s="206"/>
      <c r="AF47" s="233"/>
      <c r="AG47" s="233"/>
      <c r="AH47" s="438" t="s">
        <v>133</v>
      </c>
      <c r="AI47" s="723"/>
      <c r="AJ47" s="723"/>
      <c r="AK47" s="723"/>
      <c r="AL47" s="723"/>
      <c r="AM47" s="231"/>
      <c r="AN47" s="231"/>
      <c r="AO47" s="232"/>
      <c r="AP47" s="232"/>
      <c r="AQ47" s="232"/>
      <c r="AR47" s="233"/>
      <c r="AS47" s="209"/>
      <c r="AT47" s="209"/>
      <c r="AU47" s="209"/>
      <c r="AV47" s="209"/>
      <c r="AW47" s="209"/>
      <c r="AX47" s="233"/>
      <c r="AY47" s="233"/>
      <c r="AZ47" s="233"/>
      <c r="BA47" s="233"/>
      <c r="BB47" s="233"/>
      <c r="BC47" s="233"/>
      <c r="BD47" s="233"/>
      <c r="BE47" s="233"/>
      <c r="BF47" s="233"/>
      <c r="BG47" s="233"/>
      <c r="BH47" s="233"/>
      <c r="BI47" s="233"/>
      <c r="BJ47" s="233"/>
      <c r="BK47" s="233"/>
      <c r="BL47" s="233"/>
      <c r="BM47" s="233"/>
      <c r="BN47" s="233"/>
      <c r="BO47" s="233"/>
      <c r="BP47" s="233"/>
      <c r="BQ47" s="233"/>
      <c r="BR47" s="233"/>
      <c r="BS47" s="233"/>
      <c r="BT47" s="233"/>
      <c r="BU47" s="233"/>
      <c r="BV47" s="233"/>
      <c r="BW47" s="233"/>
      <c r="BX47" s="233"/>
      <c r="BY47" s="233"/>
      <c r="BZ47" s="233"/>
      <c r="CA47" s="233"/>
      <c r="CB47" s="233"/>
      <c r="CC47" s="233"/>
      <c r="CD47" s="233"/>
      <c r="CE47" s="233"/>
      <c r="CF47" s="233"/>
      <c r="CG47" s="233"/>
      <c r="CH47" s="233"/>
      <c r="CI47" s="233"/>
      <c r="CJ47" s="233"/>
      <c r="CK47" s="233"/>
      <c r="CL47" s="233"/>
      <c r="CM47" s="233"/>
      <c r="CN47" s="233"/>
      <c r="CO47" s="233"/>
      <c r="CP47" s="233"/>
      <c r="CQ47" s="233"/>
      <c r="CR47" s="233"/>
      <c r="CS47" s="233"/>
      <c r="CT47" s="233"/>
      <c r="CU47" s="233"/>
      <c r="CV47" s="233"/>
      <c r="CW47" s="233"/>
      <c r="CX47" s="233"/>
      <c r="CY47" s="233"/>
      <c r="CZ47" s="233"/>
      <c r="DA47" s="209"/>
      <c r="DB47" s="209"/>
      <c r="DC47" s="209"/>
      <c r="DD47" s="209"/>
      <c r="DE47" s="206"/>
      <c r="DF47" s="206"/>
    </row>
    <row r="48" spans="1:110" s="284" customFormat="1" ht="30" customHeight="1">
      <c r="A48" s="206"/>
      <c r="S48" s="770"/>
      <c r="T48" s="770"/>
      <c r="U48" s="770"/>
      <c r="V48" s="770"/>
      <c r="W48" s="770"/>
      <c r="X48" s="770"/>
      <c r="Y48" s="770"/>
      <c r="Z48" s="770"/>
      <c r="AB48" s="206"/>
      <c r="AC48" s="206"/>
      <c r="AD48" s="206"/>
      <c r="AE48" s="206"/>
      <c r="AF48" s="233"/>
      <c r="AG48" s="233"/>
      <c r="AH48" s="731"/>
      <c r="AI48" s="731"/>
      <c r="AJ48" s="731"/>
      <c r="AK48" s="731"/>
      <c r="AL48" s="731"/>
      <c r="AM48" s="233"/>
      <c r="AN48" s="233"/>
      <c r="AO48" s="232"/>
      <c r="AP48" s="232"/>
      <c r="AQ48" s="232"/>
      <c r="AR48" s="233"/>
      <c r="AS48" s="209"/>
      <c r="AT48" s="209"/>
      <c r="AU48" s="209"/>
      <c r="AV48" s="209"/>
      <c r="AW48" s="209"/>
      <c r="AX48" s="233"/>
      <c r="AY48" s="233"/>
      <c r="AZ48" s="233"/>
      <c r="BA48" s="233"/>
      <c r="BB48" s="233"/>
      <c r="BC48" s="233"/>
      <c r="BD48" s="233"/>
      <c r="BE48" s="233"/>
      <c r="BF48" s="233"/>
      <c r="BG48" s="233"/>
      <c r="BH48" s="233"/>
      <c r="BI48" s="233"/>
      <c r="BJ48" s="233"/>
      <c r="BK48" s="233"/>
      <c r="BL48" s="233"/>
      <c r="BM48" s="233"/>
      <c r="BN48" s="233"/>
      <c r="BO48" s="233"/>
      <c r="BP48" s="233"/>
      <c r="BQ48" s="233"/>
      <c r="BR48" s="233"/>
      <c r="BS48" s="233"/>
      <c r="BT48" s="233"/>
      <c r="BU48" s="233"/>
      <c r="BV48" s="233"/>
      <c r="BW48" s="233"/>
      <c r="BX48" s="233"/>
      <c r="BY48" s="233"/>
      <c r="BZ48" s="233"/>
      <c r="CA48" s="233"/>
      <c r="CB48" s="233"/>
      <c r="CC48" s="233"/>
      <c r="CD48" s="233"/>
      <c r="CE48" s="233"/>
      <c r="CF48" s="233"/>
      <c r="CG48" s="233"/>
      <c r="CH48" s="233"/>
      <c r="CI48" s="233"/>
      <c r="CJ48" s="233"/>
      <c r="CK48" s="233"/>
      <c r="CL48" s="233"/>
      <c r="CM48" s="233"/>
      <c r="CN48" s="233"/>
      <c r="CO48" s="233"/>
      <c r="CP48" s="233"/>
      <c r="CQ48" s="233"/>
      <c r="CR48" s="233"/>
      <c r="CS48" s="233"/>
      <c r="CT48" s="233"/>
      <c r="CU48" s="233"/>
      <c r="CV48" s="233"/>
      <c r="CW48" s="233"/>
      <c r="CX48" s="233"/>
      <c r="CY48" s="233"/>
      <c r="CZ48" s="233"/>
      <c r="DA48" s="209"/>
      <c r="DB48" s="209"/>
      <c r="DC48" s="209"/>
      <c r="DD48" s="209"/>
      <c r="DE48" s="206"/>
      <c r="DF48" s="206"/>
    </row>
    <row r="49" spans="1:110" s="284" customFormat="1" ht="8.1" customHeight="1">
      <c r="A49" s="206"/>
      <c r="AB49" s="206"/>
      <c r="AC49" s="206"/>
      <c r="AD49" s="206"/>
      <c r="AE49" s="206"/>
      <c r="AF49" s="233"/>
      <c r="AG49" s="233"/>
      <c r="AH49" s="209"/>
      <c r="AI49" s="209"/>
      <c r="AJ49" s="209"/>
      <c r="AK49" s="209"/>
      <c r="AL49" s="209"/>
      <c r="AM49" s="209"/>
      <c r="AN49" s="209"/>
      <c r="AO49" s="232"/>
      <c r="AP49" s="232"/>
      <c r="AQ49" s="232"/>
      <c r="AR49" s="233"/>
      <c r="AS49" s="209"/>
      <c r="AT49" s="209"/>
      <c r="AU49" s="209"/>
      <c r="AV49" s="209"/>
      <c r="AW49" s="209"/>
      <c r="AX49" s="233"/>
      <c r="AY49" s="233"/>
      <c r="AZ49" s="233"/>
      <c r="BA49" s="233"/>
      <c r="BB49" s="233"/>
      <c r="BC49" s="233"/>
      <c r="BD49" s="233"/>
      <c r="BE49" s="233"/>
      <c r="BF49" s="233"/>
      <c r="BG49" s="233"/>
      <c r="BH49" s="233"/>
      <c r="BI49" s="233"/>
      <c r="BJ49" s="233"/>
      <c r="BK49" s="233"/>
      <c r="BL49" s="233"/>
      <c r="BM49" s="233"/>
      <c r="BN49" s="233"/>
      <c r="BO49" s="233"/>
      <c r="BP49" s="233"/>
      <c r="BQ49" s="233"/>
      <c r="BR49" s="233"/>
      <c r="BS49" s="233"/>
      <c r="BT49" s="233"/>
      <c r="BU49" s="233"/>
      <c r="BV49" s="233"/>
      <c r="BW49" s="233"/>
      <c r="BX49" s="233"/>
      <c r="BY49" s="233"/>
      <c r="BZ49" s="233"/>
      <c r="CA49" s="233"/>
      <c r="CB49" s="233"/>
      <c r="CC49" s="233"/>
      <c r="CD49" s="233"/>
      <c r="CE49" s="233"/>
      <c r="CF49" s="233"/>
      <c r="CG49" s="233"/>
      <c r="CH49" s="233"/>
      <c r="CI49" s="233"/>
      <c r="CJ49" s="233"/>
      <c r="CK49" s="233"/>
      <c r="CL49" s="233"/>
      <c r="CM49" s="233"/>
      <c r="CN49" s="233"/>
      <c r="CO49" s="233"/>
      <c r="CP49" s="233"/>
      <c r="CQ49" s="233"/>
      <c r="CR49" s="233"/>
      <c r="CS49" s="233"/>
      <c r="CT49" s="233"/>
      <c r="CU49" s="233"/>
      <c r="CV49" s="233"/>
      <c r="CW49" s="233"/>
      <c r="CX49" s="233"/>
      <c r="CY49" s="233"/>
      <c r="CZ49" s="233"/>
      <c r="DA49" s="209"/>
      <c r="DB49" s="209"/>
      <c r="DC49" s="209"/>
      <c r="DD49" s="209"/>
      <c r="DE49" s="206"/>
      <c r="DF49" s="206"/>
    </row>
    <row r="50" spans="1:110" s="284" customFormat="1" ht="4.5" customHeight="1">
      <c r="A50" s="206"/>
      <c r="AB50" s="206"/>
      <c r="AC50" s="206"/>
      <c r="AD50" s="206"/>
      <c r="AE50" s="206"/>
      <c r="AF50" s="233"/>
      <c r="AG50" s="233"/>
      <c r="AH50" s="209"/>
      <c r="AI50" s="209"/>
      <c r="AJ50" s="209"/>
      <c r="AK50" s="209"/>
      <c r="AL50" s="209"/>
      <c r="AM50" s="209"/>
      <c r="AN50" s="209"/>
      <c r="AO50" s="235"/>
      <c r="AP50" s="236"/>
      <c r="AQ50" s="233"/>
      <c r="AR50" s="233"/>
      <c r="AS50" s="209"/>
      <c r="AT50" s="209"/>
      <c r="AU50" s="209"/>
      <c r="AV50" s="209"/>
      <c r="AW50" s="209"/>
      <c r="AX50" s="233"/>
      <c r="AY50" s="233"/>
      <c r="AZ50" s="233"/>
      <c r="BA50" s="233"/>
      <c r="BB50" s="233"/>
      <c r="BC50" s="233"/>
      <c r="BD50" s="233"/>
      <c r="BE50" s="233"/>
      <c r="BF50" s="233"/>
      <c r="BG50" s="233"/>
      <c r="BH50" s="233"/>
      <c r="BI50" s="233"/>
      <c r="BJ50" s="233"/>
      <c r="BK50" s="233"/>
      <c r="BL50" s="233"/>
      <c r="BM50" s="233"/>
      <c r="BN50" s="233"/>
      <c r="BO50" s="233"/>
      <c r="BP50" s="233"/>
      <c r="BQ50" s="233"/>
      <c r="BR50" s="233"/>
      <c r="BS50" s="233"/>
      <c r="BT50" s="233"/>
      <c r="BU50" s="233"/>
      <c r="BV50" s="233"/>
      <c r="BW50" s="233"/>
      <c r="BX50" s="233"/>
      <c r="BY50" s="233"/>
      <c r="BZ50" s="233"/>
      <c r="CA50" s="233"/>
      <c r="CB50" s="233"/>
      <c r="CC50" s="233"/>
      <c r="CD50" s="233"/>
      <c r="CE50" s="233"/>
      <c r="CF50" s="233"/>
      <c r="CG50" s="233"/>
      <c r="CH50" s="233"/>
      <c r="CI50" s="233"/>
      <c r="CJ50" s="233"/>
      <c r="CK50" s="233"/>
      <c r="CL50" s="233"/>
      <c r="CM50" s="233"/>
      <c r="CN50" s="233"/>
      <c r="CO50" s="233"/>
      <c r="CP50" s="233"/>
      <c r="CQ50" s="233"/>
      <c r="CR50" s="233"/>
      <c r="CS50" s="233"/>
      <c r="CT50" s="233"/>
      <c r="CU50" s="233"/>
      <c r="CV50" s="233"/>
      <c r="CW50" s="233"/>
      <c r="CX50" s="233"/>
      <c r="CY50" s="233"/>
      <c r="CZ50" s="233"/>
      <c r="DA50" s="209"/>
      <c r="DB50" s="209"/>
      <c r="DC50" s="209"/>
      <c r="DD50" s="209"/>
      <c r="DE50" s="206"/>
      <c r="DF50" s="206"/>
    </row>
    <row r="51" spans="1:110" ht="5.45" customHeight="1">
      <c r="A51" s="206"/>
      <c r="AB51" s="206"/>
      <c r="AC51" s="206"/>
      <c r="AD51" s="206"/>
      <c r="AE51" s="206"/>
      <c r="AF51" s="209"/>
      <c r="AG51" s="209"/>
      <c r="AH51" s="724"/>
      <c r="AI51" s="725"/>
      <c r="AJ51" s="725"/>
      <c r="AK51" s="725"/>
      <c r="AL51" s="725"/>
      <c r="AM51" s="232"/>
      <c r="AN51" s="224"/>
      <c r="AO51" s="232"/>
      <c r="AP51" s="232"/>
      <c r="AQ51" s="232"/>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09"/>
      <c r="BQ51" s="209"/>
      <c r="BR51" s="209"/>
      <c r="BS51" s="209"/>
      <c r="BT51" s="209"/>
      <c r="BU51" s="209"/>
      <c r="BV51" s="209"/>
      <c r="BW51" s="209"/>
      <c r="BX51" s="209"/>
      <c r="BY51" s="209"/>
      <c r="BZ51" s="209"/>
      <c r="CA51" s="209"/>
      <c r="CB51" s="209"/>
      <c r="CC51" s="209"/>
      <c r="CD51" s="209"/>
      <c r="CE51" s="209"/>
      <c r="CF51" s="209"/>
      <c r="CG51" s="209"/>
      <c r="CH51" s="209"/>
      <c r="CI51" s="209"/>
      <c r="CJ51" s="209"/>
      <c r="CK51" s="209"/>
      <c r="CL51" s="209"/>
      <c r="CM51" s="209"/>
      <c r="CN51" s="209"/>
      <c r="CO51" s="209"/>
      <c r="CP51" s="209"/>
      <c r="CQ51" s="209"/>
      <c r="CR51" s="209"/>
      <c r="CS51" s="209"/>
      <c r="CT51" s="209"/>
      <c r="CU51" s="209"/>
      <c r="CV51" s="209"/>
      <c r="CW51" s="209"/>
      <c r="CX51" s="209"/>
      <c r="CY51" s="209"/>
      <c r="CZ51" s="209"/>
      <c r="DA51" s="209"/>
      <c r="DB51" s="209"/>
      <c r="DC51" s="209"/>
      <c r="DD51" s="209"/>
      <c r="DE51" s="206"/>
      <c r="DF51" s="206"/>
    </row>
    <row r="52" spans="1:110" s="284" customFormat="1" ht="16.5" customHeight="1">
      <c r="A52" s="206"/>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B52" s="206"/>
      <c r="AC52" s="206"/>
      <c r="AD52" s="206"/>
      <c r="AE52" s="206"/>
      <c r="AF52" s="233"/>
      <c r="AG52" s="233"/>
      <c r="AH52" s="209"/>
      <c r="AI52" s="209"/>
      <c r="AJ52" s="209"/>
      <c r="AK52" s="209"/>
      <c r="AL52" s="209"/>
      <c r="AM52" s="209"/>
      <c r="AN52" s="209"/>
      <c r="AO52" s="233"/>
      <c r="AP52" s="233"/>
      <c r="AQ52" s="233"/>
      <c r="AR52" s="233"/>
      <c r="AS52" s="209"/>
      <c r="AT52" s="209"/>
      <c r="AU52" s="209"/>
      <c r="AV52" s="209"/>
      <c r="AW52" s="209"/>
      <c r="AX52" s="233"/>
      <c r="AY52" s="233"/>
      <c r="AZ52" s="233"/>
      <c r="BA52" s="233"/>
      <c r="BB52" s="233"/>
      <c r="BC52" s="233"/>
      <c r="BD52" s="233"/>
      <c r="BE52" s="233"/>
      <c r="BF52" s="233"/>
      <c r="BG52" s="233"/>
      <c r="BH52" s="233"/>
      <c r="BI52" s="233"/>
      <c r="BJ52" s="233"/>
      <c r="BK52" s="233"/>
      <c r="BL52" s="233"/>
      <c r="BM52" s="233"/>
      <c r="BN52" s="233"/>
      <c r="BO52" s="233"/>
      <c r="BP52" s="233"/>
      <c r="BQ52" s="233"/>
      <c r="BR52" s="233"/>
      <c r="BS52" s="233"/>
      <c r="BT52" s="233"/>
      <c r="BU52" s="233"/>
      <c r="BV52" s="233"/>
      <c r="BW52" s="233"/>
      <c r="BX52" s="233"/>
      <c r="BY52" s="233"/>
      <c r="BZ52" s="233"/>
      <c r="CA52" s="233"/>
      <c r="CB52" s="233"/>
      <c r="CC52" s="233"/>
      <c r="CD52" s="233"/>
      <c r="CE52" s="233"/>
      <c r="CF52" s="233"/>
      <c r="CG52" s="233"/>
      <c r="CH52" s="233"/>
      <c r="CI52" s="233"/>
      <c r="CJ52" s="233"/>
      <c r="CK52" s="233"/>
      <c r="CL52" s="233"/>
      <c r="CM52" s="233"/>
      <c r="CN52" s="233"/>
      <c r="CO52" s="233"/>
      <c r="CP52" s="233"/>
      <c r="CQ52" s="233"/>
      <c r="CR52" s="233"/>
      <c r="CS52" s="233"/>
      <c r="CT52" s="233"/>
      <c r="CU52" s="233"/>
      <c r="CV52" s="233"/>
      <c r="CW52" s="233"/>
      <c r="CX52" s="233"/>
      <c r="CY52" s="233"/>
      <c r="CZ52" s="233"/>
      <c r="DA52" s="209"/>
      <c r="DB52" s="209"/>
      <c r="DC52" s="209"/>
      <c r="DD52" s="209"/>
      <c r="DE52" s="206"/>
      <c r="DF52" s="206"/>
    </row>
    <row r="53" spans="1:110" ht="16.5" customHeight="1">
      <c r="A53" s="206"/>
      <c r="AB53" s="206"/>
      <c r="AC53" s="206"/>
      <c r="AD53" s="206"/>
      <c r="AE53" s="206"/>
      <c r="AF53" s="209"/>
      <c r="AG53" s="209"/>
      <c r="AH53" s="209"/>
      <c r="AI53" s="209"/>
      <c r="AJ53" s="209"/>
      <c r="AK53" s="209"/>
      <c r="AL53" s="209"/>
      <c r="AM53" s="209"/>
      <c r="AN53" s="209"/>
      <c r="AO53" s="225"/>
      <c r="AP53" s="225"/>
      <c r="AQ53" s="225"/>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c r="BO53" s="209"/>
      <c r="BP53" s="209"/>
      <c r="BQ53" s="209"/>
      <c r="BR53" s="209"/>
      <c r="BS53" s="209"/>
      <c r="BT53" s="209"/>
      <c r="BU53" s="209"/>
      <c r="BV53" s="209"/>
      <c r="BW53" s="209"/>
      <c r="BX53" s="209"/>
      <c r="BY53" s="209"/>
      <c r="BZ53" s="209"/>
      <c r="CA53" s="209"/>
      <c r="CB53" s="209"/>
      <c r="CC53" s="209"/>
      <c r="CD53" s="209"/>
      <c r="CE53" s="209"/>
      <c r="CF53" s="209"/>
      <c r="CG53" s="209"/>
      <c r="CH53" s="209"/>
      <c r="CI53" s="209"/>
      <c r="CJ53" s="209"/>
      <c r="CK53" s="209"/>
      <c r="CL53" s="209"/>
      <c r="CM53" s="209"/>
      <c r="CN53" s="209"/>
      <c r="CO53" s="209"/>
      <c r="CP53" s="209"/>
      <c r="CQ53" s="209"/>
      <c r="CR53" s="209"/>
      <c r="CS53" s="209"/>
      <c r="CT53" s="209"/>
      <c r="CU53" s="209"/>
      <c r="CV53" s="209"/>
      <c r="CW53" s="209"/>
      <c r="CX53" s="209"/>
      <c r="CY53" s="209"/>
      <c r="CZ53" s="209"/>
      <c r="DA53" s="209"/>
      <c r="DB53" s="209"/>
      <c r="DC53" s="209"/>
      <c r="DD53" s="209"/>
      <c r="DE53" s="206"/>
      <c r="DF53" s="206"/>
    </row>
    <row r="54" spans="1:110" ht="16.5" customHeight="1">
      <c r="A54" s="206"/>
      <c r="AB54" s="206"/>
      <c r="AC54" s="206"/>
      <c r="AD54" s="206"/>
      <c r="AE54" s="206"/>
      <c r="AF54" s="209"/>
      <c r="AG54" s="209"/>
      <c r="AH54" s="209"/>
      <c r="AI54" s="209"/>
      <c r="AJ54" s="209"/>
      <c r="AK54" s="209"/>
      <c r="AL54" s="209"/>
      <c r="AM54" s="209"/>
      <c r="AN54" s="209"/>
      <c r="AO54" s="229"/>
      <c r="AP54" s="229"/>
      <c r="AQ54" s="22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09"/>
      <c r="BQ54" s="209"/>
      <c r="BR54" s="209"/>
      <c r="BS54" s="209"/>
      <c r="BT54" s="209"/>
      <c r="BU54" s="209"/>
      <c r="BV54" s="209"/>
      <c r="BW54" s="209"/>
      <c r="BX54" s="209"/>
      <c r="BY54" s="209"/>
      <c r="BZ54" s="209"/>
      <c r="CA54" s="209"/>
      <c r="CB54" s="209"/>
      <c r="CC54" s="209"/>
      <c r="CD54" s="209"/>
      <c r="CE54" s="209"/>
      <c r="CF54" s="209"/>
      <c r="CG54" s="209"/>
      <c r="CH54" s="209"/>
      <c r="CI54" s="209"/>
      <c r="CJ54" s="209"/>
      <c r="CK54" s="209"/>
      <c r="CL54" s="209"/>
      <c r="CM54" s="209"/>
      <c r="CN54" s="209"/>
      <c r="CO54" s="209"/>
      <c r="CP54" s="209"/>
      <c r="CQ54" s="209"/>
      <c r="CR54" s="209"/>
      <c r="CS54" s="209"/>
      <c r="CT54" s="209"/>
      <c r="CU54" s="209"/>
      <c r="CV54" s="209"/>
      <c r="CW54" s="209"/>
      <c r="CX54" s="209"/>
      <c r="CY54" s="209"/>
      <c r="CZ54" s="209"/>
      <c r="DA54" s="209"/>
      <c r="DB54" s="209"/>
      <c r="DC54" s="209"/>
      <c r="DD54" s="209"/>
      <c r="DE54" s="206"/>
      <c r="DF54" s="206"/>
    </row>
    <row r="55" spans="1:110" ht="62.25" customHeight="1">
      <c r="A55" s="206"/>
      <c r="AB55" s="206"/>
      <c r="AC55" s="206"/>
      <c r="AD55" s="206"/>
      <c r="AE55" s="206"/>
      <c r="AF55" s="209"/>
      <c r="AG55" s="209"/>
      <c r="AH55" s="298"/>
      <c r="AI55" s="298"/>
      <c r="AJ55" s="225"/>
      <c r="AK55" s="225"/>
      <c r="AL55" s="225"/>
      <c r="AM55" s="225"/>
      <c r="AN55" s="225"/>
      <c r="AO55" s="225"/>
      <c r="AP55" s="225"/>
      <c r="AQ55" s="225"/>
      <c r="AR55" s="209"/>
      <c r="AS55" s="209"/>
      <c r="AT55" s="209"/>
      <c r="AU55" s="209"/>
      <c r="AV55" s="209"/>
      <c r="AW55" s="209"/>
      <c r="AX55" s="209"/>
      <c r="AY55" s="209"/>
      <c r="AZ55" s="209"/>
      <c r="BA55" s="209"/>
      <c r="BB55" s="209"/>
      <c r="BC55" s="209"/>
      <c r="BD55" s="209"/>
      <c r="BE55" s="209"/>
      <c r="BF55" s="209"/>
      <c r="BG55" s="209"/>
      <c r="BH55" s="209"/>
      <c r="BI55" s="209"/>
      <c r="BJ55" s="209"/>
      <c r="BK55" s="209"/>
      <c r="BL55" s="209"/>
      <c r="BM55" s="209"/>
      <c r="BN55" s="209"/>
      <c r="BO55" s="209"/>
      <c r="BP55" s="209"/>
      <c r="BQ55" s="209"/>
      <c r="BR55" s="209"/>
      <c r="BS55" s="209"/>
      <c r="BT55" s="209"/>
      <c r="BU55" s="209"/>
      <c r="BV55" s="209"/>
      <c r="BW55" s="209"/>
      <c r="BX55" s="209"/>
      <c r="BY55" s="209"/>
      <c r="BZ55" s="209"/>
      <c r="CA55" s="209"/>
      <c r="CB55" s="209"/>
      <c r="CC55" s="209"/>
      <c r="CD55" s="209"/>
      <c r="CE55" s="209"/>
      <c r="CF55" s="209"/>
      <c r="CG55" s="209"/>
      <c r="CH55" s="209"/>
      <c r="CI55" s="209"/>
      <c r="CJ55" s="209"/>
      <c r="CK55" s="209"/>
      <c r="CL55" s="209"/>
      <c r="CM55" s="209"/>
      <c r="CN55" s="209"/>
      <c r="CO55" s="209"/>
      <c r="CP55" s="209"/>
      <c r="CQ55" s="209"/>
      <c r="CR55" s="209"/>
      <c r="CS55" s="209"/>
      <c r="CT55" s="209"/>
      <c r="CU55" s="209"/>
      <c r="CV55" s="209"/>
      <c r="CW55" s="209"/>
      <c r="CX55" s="209"/>
      <c r="CY55" s="209"/>
      <c r="CZ55" s="209"/>
      <c r="DA55" s="209"/>
      <c r="DB55" s="209"/>
      <c r="DC55" s="209"/>
      <c r="DD55" s="209"/>
      <c r="DE55" s="206"/>
      <c r="DF55" s="206"/>
    </row>
    <row r="56" spans="1:110" ht="14.1" customHeight="1">
      <c r="A56" s="206"/>
      <c r="AB56" s="206"/>
      <c r="AC56" s="206"/>
      <c r="AD56" s="206"/>
      <c r="AE56" s="206"/>
      <c r="AF56" s="209"/>
      <c r="AG56" s="209"/>
      <c r="AH56" s="231"/>
      <c r="AI56" s="209"/>
      <c r="AJ56" s="209"/>
      <c r="AK56" s="209"/>
      <c r="AL56" s="209"/>
      <c r="AM56" s="209"/>
      <c r="AN56" s="209"/>
      <c r="AO56" s="209"/>
      <c r="AP56" s="209"/>
      <c r="AQ56" s="209"/>
      <c r="AR56" s="209"/>
      <c r="AS56" s="209"/>
      <c r="AT56" s="209"/>
      <c r="AU56" s="209"/>
      <c r="AV56" s="209"/>
      <c r="AW56" s="209"/>
      <c r="AX56" s="209"/>
      <c r="AY56" s="209"/>
      <c r="AZ56" s="209"/>
      <c r="BA56" s="209"/>
      <c r="BB56" s="209"/>
      <c r="BC56" s="209"/>
      <c r="BD56" s="209"/>
      <c r="BE56" s="209"/>
      <c r="BF56" s="209"/>
      <c r="BG56" s="209"/>
      <c r="BH56" s="209"/>
      <c r="BI56" s="209"/>
      <c r="BJ56" s="209"/>
      <c r="BK56" s="209"/>
      <c r="BL56" s="209"/>
      <c r="BM56" s="209"/>
      <c r="BN56" s="209"/>
      <c r="BO56" s="209"/>
      <c r="BP56" s="209"/>
      <c r="BQ56" s="209"/>
      <c r="BR56" s="209"/>
      <c r="BS56" s="209"/>
      <c r="BT56" s="209"/>
      <c r="BU56" s="209"/>
      <c r="BV56" s="209"/>
      <c r="BW56" s="209"/>
      <c r="BX56" s="209"/>
      <c r="BY56" s="209"/>
      <c r="BZ56" s="209"/>
      <c r="CA56" s="209"/>
      <c r="CB56" s="209"/>
      <c r="CC56" s="209"/>
      <c r="CD56" s="209"/>
      <c r="CE56" s="209"/>
      <c r="CF56" s="209"/>
      <c r="CG56" s="209"/>
      <c r="CH56" s="209"/>
      <c r="CI56" s="209"/>
      <c r="CJ56" s="209"/>
      <c r="CK56" s="209"/>
      <c r="CL56" s="209"/>
      <c r="CM56" s="209"/>
      <c r="CN56" s="209"/>
      <c r="CO56" s="209"/>
      <c r="CP56" s="209"/>
      <c r="CQ56" s="209"/>
      <c r="CR56" s="209"/>
      <c r="CS56" s="209"/>
      <c r="CT56" s="209"/>
      <c r="CU56" s="209"/>
      <c r="CV56" s="209"/>
      <c r="CW56" s="209"/>
      <c r="CX56" s="209"/>
      <c r="CY56" s="209"/>
      <c r="CZ56" s="209"/>
      <c r="DA56" s="209"/>
      <c r="DB56" s="209"/>
      <c r="DC56" s="209"/>
      <c r="DD56" s="209"/>
      <c r="DE56" s="206"/>
      <c r="DF56" s="206"/>
    </row>
    <row r="57" spans="1:110" ht="14.1" customHeight="1">
      <c r="A57" s="206"/>
      <c r="AB57" s="206"/>
      <c r="AC57" s="206"/>
      <c r="AD57" s="206"/>
      <c r="AE57" s="206"/>
      <c r="AF57" s="209"/>
      <c r="AG57" s="209"/>
      <c r="AH57" s="231"/>
      <c r="AI57" s="231"/>
      <c r="AJ57" s="231"/>
      <c r="AK57" s="231"/>
      <c r="AL57" s="231"/>
      <c r="AM57" s="231"/>
      <c r="AN57" s="231"/>
      <c r="AO57" s="231"/>
      <c r="AP57" s="231"/>
      <c r="AQ57" s="231"/>
      <c r="AR57" s="209"/>
      <c r="AS57" s="209"/>
      <c r="AT57" s="209"/>
      <c r="AU57" s="209"/>
      <c r="AV57" s="209"/>
      <c r="AW57" s="209"/>
      <c r="AX57" s="209"/>
      <c r="AY57" s="209"/>
      <c r="AZ57" s="209"/>
      <c r="BA57" s="209"/>
      <c r="BB57" s="209"/>
      <c r="BC57" s="209"/>
      <c r="BD57" s="209"/>
      <c r="BE57" s="209"/>
      <c r="BF57" s="209"/>
      <c r="BG57" s="209"/>
      <c r="BH57" s="209"/>
      <c r="BI57" s="209"/>
      <c r="BJ57" s="209"/>
      <c r="BK57" s="209"/>
      <c r="BL57" s="209"/>
      <c r="BM57" s="209"/>
      <c r="BN57" s="209"/>
      <c r="BO57" s="209"/>
      <c r="BP57" s="209"/>
      <c r="BQ57" s="209"/>
      <c r="BR57" s="209"/>
      <c r="BS57" s="209"/>
      <c r="BT57" s="209"/>
      <c r="BU57" s="209"/>
      <c r="BV57" s="209"/>
      <c r="BW57" s="209"/>
      <c r="BX57" s="209"/>
      <c r="BY57" s="209"/>
      <c r="BZ57" s="209"/>
      <c r="CA57" s="209"/>
      <c r="CB57" s="209"/>
      <c r="CC57" s="209"/>
      <c r="CD57" s="209"/>
      <c r="CE57" s="209"/>
      <c r="CF57" s="209"/>
      <c r="CG57" s="209"/>
      <c r="CH57" s="209"/>
      <c r="CI57" s="209"/>
      <c r="CJ57" s="209"/>
      <c r="CK57" s="209"/>
      <c r="CL57" s="209"/>
      <c r="CM57" s="209"/>
      <c r="CN57" s="209"/>
      <c r="CO57" s="209"/>
      <c r="CP57" s="209"/>
      <c r="CQ57" s="209"/>
      <c r="CR57" s="209"/>
      <c r="CS57" s="209"/>
      <c r="CT57" s="209"/>
      <c r="CU57" s="209"/>
      <c r="CV57" s="209"/>
      <c r="CW57" s="209"/>
      <c r="CX57" s="209"/>
      <c r="CY57" s="209"/>
      <c r="CZ57" s="209"/>
      <c r="DA57" s="209"/>
      <c r="DB57" s="209"/>
      <c r="DC57" s="209"/>
      <c r="DD57" s="209"/>
      <c r="DE57" s="206"/>
      <c r="DF57" s="206"/>
    </row>
    <row r="58" spans="1:110" ht="12" customHeight="1">
      <c r="A58" s="206"/>
      <c r="AB58" s="206"/>
      <c r="AC58" s="206"/>
      <c r="AD58" s="206"/>
      <c r="AE58" s="206"/>
      <c r="AF58" s="209"/>
      <c r="AG58" s="209"/>
      <c r="AH58" s="237"/>
      <c r="AI58" s="237"/>
      <c r="AJ58" s="237"/>
      <c r="AK58" s="237"/>
      <c r="AL58" s="237"/>
      <c r="AM58" s="237"/>
      <c r="AN58" s="237"/>
      <c r="AO58" s="237"/>
      <c r="AP58" s="237"/>
      <c r="AQ58" s="237"/>
      <c r="AR58" s="209"/>
      <c r="AS58" s="209"/>
      <c r="AT58" s="209"/>
      <c r="AU58" s="209"/>
      <c r="AV58" s="209"/>
      <c r="AW58" s="209"/>
      <c r="AX58" s="209"/>
      <c r="AY58" s="209"/>
      <c r="AZ58" s="209"/>
      <c r="BA58" s="209"/>
      <c r="BB58" s="209"/>
      <c r="BC58" s="209"/>
      <c r="BD58" s="209"/>
      <c r="BE58" s="209"/>
      <c r="BF58" s="209"/>
      <c r="BG58" s="209"/>
      <c r="BH58" s="209"/>
      <c r="BI58" s="209"/>
      <c r="BJ58" s="209"/>
      <c r="BK58" s="209"/>
      <c r="BL58" s="209"/>
      <c r="BM58" s="209"/>
      <c r="BN58" s="209"/>
      <c r="BO58" s="209"/>
      <c r="BP58" s="209"/>
      <c r="BQ58" s="209"/>
      <c r="BR58" s="209"/>
      <c r="BS58" s="209"/>
      <c r="BT58" s="209"/>
      <c r="BU58" s="209"/>
      <c r="BV58" s="209"/>
      <c r="BW58" s="209"/>
      <c r="BX58" s="209"/>
      <c r="BY58" s="209"/>
      <c r="BZ58" s="209"/>
      <c r="CA58" s="209"/>
      <c r="CB58" s="209"/>
      <c r="CC58" s="209"/>
      <c r="CD58" s="209"/>
      <c r="CE58" s="209"/>
      <c r="CF58" s="209"/>
      <c r="CG58" s="209"/>
      <c r="CH58" s="209"/>
      <c r="CI58" s="209"/>
      <c r="CJ58" s="209"/>
      <c r="CK58" s="209"/>
      <c r="CL58" s="209"/>
      <c r="CM58" s="209"/>
      <c r="CN58" s="209"/>
      <c r="CO58" s="209"/>
      <c r="CP58" s="209"/>
      <c r="CQ58" s="209"/>
      <c r="CR58" s="209"/>
      <c r="CS58" s="209"/>
      <c r="CT58" s="209"/>
      <c r="CU58" s="209"/>
      <c r="CV58" s="209"/>
      <c r="CW58" s="209"/>
      <c r="CX58" s="209"/>
      <c r="CY58" s="209"/>
      <c r="CZ58" s="209"/>
      <c r="DA58" s="209"/>
      <c r="DB58" s="209"/>
      <c r="DC58" s="209"/>
      <c r="DD58" s="209"/>
      <c r="DE58" s="206"/>
      <c r="DF58" s="206"/>
    </row>
    <row r="59" spans="1:110" s="285" customFormat="1" ht="14.1" customHeight="1">
      <c r="A59" s="238"/>
      <c r="B59" s="286"/>
      <c r="AA59" s="287"/>
      <c r="AB59" s="206"/>
      <c r="AC59" s="206"/>
      <c r="AD59" s="206"/>
      <c r="AE59" s="206"/>
      <c r="AF59" s="239"/>
      <c r="AG59" s="239"/>
      <c r="AH59" s="231"/>
      <c r="AI59" s="231"/>
      <c r="AJ59" s="231"/>
      <c r="AK59" s="231"/>
      <c r="AL59" s="231"/>
      <c r="AM59" s="231"/>
      <c r="AN59" s="231"/>
      <c r="AO59" s="231"/>
      <c r="AP59" s="231"/>
      <c r="AQ59" s="231"/>
      <c r="AR59" s="240"/>
      <c r="AS59" s="209"/>
      <c r="AT59" s="209"/>
      <c r="AU59" s="209"/>
      <c r="AV59" s="209"/>
      <c r="AW59" s="209"/>
      <c r="AX59" s="231"/>
      <c r="AY59" s="231"/>
      <c r="AZ59" s="231"/>
      <c r="BA59" s="231"/>
      <c r="BB59" s="231"/>
      <c r="BC59" s="231"/>
      <c r="BD59" s="231"/>
      <c r="BE59" s="231"/>
      <c r="BF59" s="231"/>
      <c r="BG59" s="231"/>
      <c r="BH59" s="231"/>
      <c r="BI59" s="231"/>
      <c r="BJ59" s="231"/>
      <c r="BK59" s="231"/>
      <c r="BL59" s="231"/>
      <c r="BM59" s="231"/>
      <c r="BN59" s="231"/>
      <c r="BO59" s="231"/>
      <c r="BP59" s="231"/>
      <c r="BQ59" s="231"/>
      <c r="BR59" s="231"/>
      <c r="BS59" s="231"/>
      <c r="BT59" s="231"/>
      <c r="BU59" s="231"/>
      <c r="BV59" s="231"/>
      <c r="BW59" s="231"/>
      <c r="BX59" s="231"/>
      <c r="BY59" s="231"/>
      <c r="BZ59" s="231"/>
      <c r="CA59" s="231"/>
      <c r="CB59" s="231"/>
      <c r="CC59" s="231"/>
      <c r="CD59" s="231"/>
      <c r="CE59" s="231"/>
      <c r="CF59" s="231"/>
      <c r="CG59" s="231"/>
      <c r="CH59" s="231"/>
      <c r="CI59" s="231"/>
      <c r="CJ59" s="231"/>
      <c r="CK59" s="231"/>
      <c r="CL59" s="231"/>
      <c r="CM59" s="231"/>
      <c r="CN59" s="231"/>
      <c r="CO59" s="231"/>
      <c r="CP59" s="231"/>
      <c r="CQ59" s="231"/>
      <c r="CR59" s="231"/>
      <c r="CS59" s="231"/>
      <c r="CT59" s="231"/>
      <c r="CU59" s="231"/>
      <c r="CV59" s="231"/>
      <c r="CW59" s="231"/>
      <c r="CX59" s="231"/>
      <c r="CY59" s="231"/>
      <c r="CZ59" s="231"/>
      <c r="DA59" s="209"/>
      <c r="DB59" s="209"/>
      <c r="DC59" s="209"/>
      <c r="DD59" s="209"/>
      <c r="DE59" s="206"/>
      <c r="DF59" s="206"/>
    </row>
    <row r="60" spans="1:110" s="285" customFormat="1" ht="14.1" customHeight="1">
      <c r="A60" s="238"/>
      <c r="B60" s="286"/>
      <c r="AA60" s="287"/>
      <c r="AB60" s="206"/>
      <c r="AC60" s="206"/>
      <c r="AD60" s="206"/>
      <c r="AE60" s="206"/>
      <c r="AF60" s="239"/>
      <c r="AG60" s="239"/>
      <c r="AH60" s="231"/>
      <c r="AI60" s="231"/>
      <c r="AJ60" s="231"/>
      <c r="AK60" s="231"/>
      <c r="AL60" s="231"/>
      <c r="AM60" s="231"/>
      <c r="AN60" s="231"/>
      <c r="AO60" s="231"/>
      <c r="AP60" s="231"/>
      <c r="AQ60" s="231"/>
      <c r="AR60" s="240"/>
      <c r="AS60" s="209"/>
      <c r="AT60" s="209"/>
      <c r="AU60" s="209"/>
      <c r="AV60" s="209"/>
      <c r="AW60" s="209"/>
      <c r="AX60" s="231"/>
      <c r="AY60" s="231"/>
      <c r="AZ60" s="231"/>
      <c r="BA60" s="231"/>
      <c r="BB60" s="231"/>
      <c r="BC60" s="231"/>
      <c r="BD60" s="231"/>
      <c r="BE60" s="231"/>
      <c r="BF60" s="231"/>
      <c r="BG60" s="231"/>
      <c r="BH60" s="231"/>
      <c r="BI60" s="231"/>
      <c r="BJ60" s="231"/>
      <c r="BK60" s="231"/>
      <c r="BL60" s="231"/>
      <c r="BM60" s="231"/>
      <c r="BN60" s="231"/>
      <c r="BO60" s="231"/>
      <c r="BP60" s="231"/>
      <c r="BQ60" s="231"/>
      <c r="BR60" s="231"/>
      <c r="BS60" s="231"/>
      <c r="BT60" s="231"/>
      <c r="BU60" s="231"/>
      <c r="BV60" s="231"/>
      <c r="BW60" s="231"/>
      <c r="BX60" s="231"/>
      <c r="BY60" s="231"/>
      <c r="BZ60" s="231"/>
      <c r="CA60" s="231"/>
      <c r="CB60" s="231"/>
      <c r="CC60" s="231"/>
      <c r="CD60" s="231"/>
      <c r="CE60" s="231"/>
      <c r="CF60" s="231"/>
      <c r="CG60" s="231"/>
      <c r="CH60" s="231"/>
      <c r="CI60" s="231"/>
      <c r="CJ60" s="231"/>
      <c r="CK60" s="231"/>
      <c r="CL60" s="231"/>
      <c r="CM60" s="231"/>
      <c r="CN60" s="231"/>
      <c r="CO60" s="231"/>
      <c r="CP60" s="231"/>
      <c r="CQ60" s="231"/>
      <c r="CR60" s="231"/>
      <c r="CS60" s="231"/>
      <c r="CT60" s="231"/>
      <c r="CU60" s="231"/>
      <c r="CV60" s="231"/>
      <c r="CW60" s="231"/>
      <c r="CX60" s="231"/>
      <c r="CY60" s="231"/>
      <c r="CZ60" s="231"/>
      <c r="DA60" s="209"/>
      <c r="DB60" s="209"/>
      <c r="DC60" s="209"/>
      <c r="DD60" s="209"/>
      <c r="DE60" s="206"/>
      <c r="DF60" s="206"/>
    </row>
    <row r="61" spans="1:110" s="285" customFormat="1" ht="14.1" customHeight="1">
      <c r="A61" s="238"/>
      <c r="B61" s="286"/>
      <c r="AA61" s="287"/>
      <c r="AB61" s="206"/>
      <c r="AC61" s="206"/>
      <c r="AD61" s="206"/>
      <c r="AE61" s="206"/>
      <c r="AF61" s="239"/>
      <c r="AG61" s="239"/>
      <c r="AH61" s="231"/>
      <c r="AI61" s="231"/>
      <c r="AJ61" s="231"/>
      <c r="AK61" s="231"/>
      <c r="AL61" s="231"/>
      <c r="AM61" s="231"/>
      <c r="AN61" s="231"/>
      <c r="AO61" s="231"/>
      <c r="AP61" s="231"/>
      <c r="AQ61" s="231"/>
      <c r="AR61" s="240"/>
      <c r="AS61" s="209"/>
      <c r="AT61" s="209"/>
      <c r="AU61" s="209"/>
      <c r="AV61" s="209"/>
      <c r="AW61" s="209"/>
      <c r="AX61" s="231"/>
      <c r="AY61" s="231"/>
      <c r="AZ61" s="231"/>
      <c r="BA61" s="231"/>
      <c r="BB61" s="231"/>
      <c r="BC61" s="231"/>
      <c r="BD61" s="231"/>
      <c r="BE61" s="231"/>
      <c r="BF61" s="231"/>
      <c r="BG61" s="231"/>
      <c r="BH61" s="231"/>
      <c r="BI61" s="231"/>
      <c r="BJ61" s="231"/>
      <c r="BK61" s="231"/>
      <c r="BL61" s="231"/>
      <c r="BM61" s="231"/>
      <c r="BN61" s="231"/>
      <c r="BO61" s="231"/>
      <c r="BP61" s="231"/>
      <c r="BQ61" s="231"/>
      <c r="BR61" s="231"/>
      <c r="BS61" s="231"/>
      <c r="BT61" s="231"/>
      <c r="BU61" s="231"/>
      <c r="BV61" s="231"/>
      <c r="BW61" s="231"/>
      <c r="BX61" s="231"/>
      <c r="BY61" s="231"/>
      <c r="BZ61" s="231"/>
      <c r="CA61" s="231"/>
      <c r="CB61" s="231"/>
      <c r="CC61" s="231"/>
      <c r="CD61" s="231"/>
      <c r="CE61" s="231"/>
      <c r="CF61" s="231"/>
      <c r="CG61" s="231"/>
      <c r="CH61" s="231"/>
      <c r="CI61" s="231"/>
      <c r="CJ61" s="231"/>
      <c r="CK61" s="231"/>
      <c r="CL61" s="231"/>
      <c r="CM61" s="231"/>
      <c r="CN61" s="231"/>
      <c r="CO61" s="231"/>
      <c r="CP61" s="231"/>
      <c r="CQ61" s="231"/>
      <c r="CR61" s="231"/>
      <c r="CS61" s="231"/>
      <c r="CT61" s="231"/>
      <c r="CU61" s="231"/>
      <c r="CV61" s="231"/>
      <c r="CW61" s="231"/>
      <c r="CX61" s="231"/>
      <c r="CY61" s="231"/>
      <c r="CZ61" s="231"/>
      <c r="DA61" s="209"/>
      <c r="DB61" s="209"/>
      <c r="DC61" s="209"/>
      <c r="DD61" s="209"/>
      <c r="DE61" s="206"/>
      <c r="DF61" s="206"/>
    </row>
    <row r="62" spans="1:110" ht="14.1" customHeight="1">
      <c r="A62" s="206"/>
      <c r="AA62" s="230"/>
      <c r="AB62" s="206"/>
      <c r="AC62" s="206"/>
      <c r="AD62" s="206"/>
      <c r="AE62" s="206"/>
      <c r="AF62" s="209"/>
      <c r="AG62" s="209"/>
      <c r="AH62" s="209"/>
      <c r="AI62" s="209"/>
      <c r="AJ62" s="209"/>
      <c r="AK62" s="209"/>
      <c r="AL62" s="209"/>
      <c r="AM62" s="209"/>
      <c r="AN62" s="209"/>
      <c r="AO62" s="209"/>
      <c r="AP62" s="209"/>
      <c r="AQ62" s="209"/>
      <c r="AR62" s="224"/>
      <c r="AS62" s="209"/>
      <c r="AT62" s="209"/>
      <c r="AU62" s="209"/>
      <c r="AV62" s="209"/>
      <c r="AW62" s="209"/>
      <c r="AX62" s="209"/>
      <c r="AY62" s="209"/>
      <c r="AZ62" s="209"/>
      <c r="BA62" s="209"/>
      <c r="BB62" s="209"/>
      <c r="BC62" s="209"/>
      <c r="BD62" s="209"/>
      <c r="BE62" s="209"/>
      <c r="BF62" s="209"/>
      <c r="BG62" s="209"/>
      <c r="BH62" s="209"/>
      <c r="BI62" s="209"/>
      <c r="BJ62" s="209"/>
      <c r="BK62" s="209"/>
      <c r="BL62" s="209"/>
      <c r="BM62" s="209"/>
      <c r="BN62" s="209"/>
      <c r="BO62" s="209"/>
      <c r="BP62" s="209"/>
      <c r="BQ62" s="209"/>
      <c r="BR62" s="209"/>
      <c r="BS62" s="209"/>
      <c r="BT62" s="209"/>
      <c r="BU62" s="209"/>
      <c r="BV62" s="209"/>
      <c r="BW62" s="209"/>
      <c r="BX62" s="209"/>
      <c r="BY62" s="209"/>
      <c r="BZ62" s="209"/>
      <c r="CA62" s="209"/>
      <c r="CB62" s="209"/>
      <c r="CC62" s="209"/>
      <c r="CD62" s="209"/>
      <c r="CE62" s="209"/>
      <c r="CF62" s="209"/>
      <c r="CG62" s="209"/>
      <c r="CH62" s="209"/>
      <c r="CI62" s="209"/>
      <c r="CJ62" s="209"/>
      <c r="CK62" s="209"/>
      <c r="CL62" s="209"/>
      <c r="CM62" s="209"/>
      <c r="CN62" s="209"/>
      <c r="CO62" s="209"/>
      <c r="CP62" s="209"/>
      <c r="CQ62" s="209"/>
      <c r="CR62" s="209"/>
      <c r="CS62" s="209"/>
      <c r="CT62" s="209"/>
      <c r="CU62" s="209"/>
      <c r="CV62" s="209"/>
      <c r="CW62" s="209"/>
      <c r="CX62" s="209"/>
      <c r="CY62" s="209"/>
      <c r="CZ62" s="209"/>
      <c r="DA62" s="209"/>
      <c r="DB62" s="209"/>
      <c r="DC62" s="209"/>
      <c r="DD62" s="209"/>
      <c r="DE62" s="206"/>
      <c r="DF62" s="206"/>
    </row>
    <row r="63" spans="1:110" s="285" customFormat="1" ht="14.1" customHeight="1">
      <c r="A63" s="238"/>
      <c r="B63" s="286"/>
      <c r="AB63" s="206"/>
      <c r="AC63" s="206"/>
      <c r="AD63" s="238"/>
      <c r="AE63" s="238"/>
      <c r="AF63" s="239"/>
      <c r="AG63" s="239"/>
      <c r="AH63" s="231"/>
      <c r="AI63" s="231"/>
      <c r="AJ63" s="231"/>
      <c r="AK63" s="231"/>
      <c r="AL63" s="231"/>
      <c r="AM63" s="231"/>
      <c r="AN63" s="231"/>
      <c r="AO63" s="231"/>
      <c r="AP63" s="231"/>
      <c r="AQ63" s="231"/>
      <c r="AR63" s="231"/>
      <c r="AS63" s="209"/>
      <c r="AT63" s="209"/>
      <c r="AU63" s="231"/>
      <c r="AV63" s="231"/>
      <c r="AW63" s="231"/>
      <c r="AX63" s="231"/>
      <c r="AY63" s="231"/>
      <c r="AZ63" s="231"/>
      <c r="BA63" s="231"/>
      <c r="BB63" s="231"/>
      <c r="BC63" s="231"/>
      <c r="BD63" s="231"/>
      <c r="BE63" s="231"/>
      <c r="BF63" s="231"/>
      <c r="BG63" s="231"/>
      <c r="BH63" s="231"/>
      <c r="BI63" s="231"/>
      <c r="BJ63" s="231"/>
      <c r="BK63" s="231"/>
      <c r="BL63" s="231"/>
      <c r="BM63" s="231"/>
      <c r="BN63" s="231"/>
      <c r="BO63" s="231"/>
      <c r="BP63" s="231"/>
      <c r="BQ63" s="231"/>
      <c r="BR63" s="231"/>
      <c r="BS63" s="231"/>
      <c r="BT63" s="231"/>
      <c r="BU63" s="231"/>
      <c r="BV63" s="231"/>
      <c r="BW63" s="231"/>
      <c r="BX63" s="231"/>
      <c r="BY63" s="231"/>
      <c r="BZ63" s="231"/>
      <c r="CA63" s="231"/>
      <c r="CB63" s="231"/>
      <c r="CC63" s="231"/>
      <c r="CD63" s="231"/>
      <c r="CE63" s="231"/>
      <c r="CF63" s="231"/>
      <c r="CG63" s="231"/>
      <c r="CH63" s="231"/>
      <c r="CI63" s="231"/>
      <c r="CJ63" s="231"/>
      <c r="CK63" s="231"/>
      <c r="CL63" s="231"/>
      <c r="CM63" s="231"/>
      <c r="CN63" s="231"/>
      <c r="CO63" s="231"/>
      <c r="CP63" s="231"/>
      <c r="CQ63" s="231"/>
      <c r="CR63" s="231"/>
      <c r="CS63" s="231"/>
      <c r="CT63" s="231"/>
      <c r="CU63" s="231"/>
      <c r="CV63" s="231"/>
      <c r="CW63" s="231"/>
      <c r="CX63" s="231"/>
      <c r="CY63" s="231"/>
      <c r="CZ63" s="231"/>
      <c r="DA63" s="209"/>
      <c r="DB63" s="209"/>
      <c r="DC63" s="209"/>
      <c r="DD63" s="209"/>
      <c r="DE63" s="206"/>
      <c r="DF63" s="206"/>
    </row>
    <row r="64" spans="1:110" ht="12" customHeight="1">
      <c r="A64" s="206"/>
      <c r="AB64" s="206"/>
      <c r="AC64" s="206"/>
      <c r="AD64" s="206"/>
      <c r="AE64" s="206"/>
      <c r="AF64" s="209"/>
      <c r="AG64" s="209"/>
      <c r="AH64" s="225"/>
      <c r="AI64" s="225"/>
      <c r="AJ64" s="225"/>
      <c r="AK64" s="225"/>
      <c r="AL64" s="225"/>
      <c r="AM64" s="225"/>
      <c r="AN64" s="225"/>
      <c r="AO64" s="225"/>
      <c r="AP64" s="225"/>
      <c r="AQ64" s="225"/>
      <c r="AR64" s="209"/>
      <c r="AS64" s="209"/>
      <c r="AT64" s="209"/>
      <c r="AU64" s="209"/>
      <c r="AV64" s="209"/>
      <c r="AW64" s="209"/>
      <c r="AX64" s="209"/>
      <c r="AY64" s="209"/>
      <c r="AZ64" s="209"/>
      <c r="BA64" s="209"/>
      <c r="BB64" s="209"/>
      <c r="BC64" s="209"/>
      <c r="BD64" s="209"/>
      <c r="BE64" s="209"/>
      <c r="BF64" s="209"/>
      <c r="BG64" s="209"/>
      <c r="BH64" s="209"/>
      <c r="BI64" s="209"/>
      <c r="BJ64" s="209"/>
      <c r="BK64" s="209"/>
      <c r="BL64" s="209"/>
      <c r="BM64" s="209"/>
      <c r="BN64" s="209"/>
      <c r="BO64" s="209"/>
      <c r="BP64" s="209"/>
      <c r="BQ64" s="209"/>
      <c r="BR64" s="209"/>
      <c r="BS64" s="209"/>
      <c r="BT64" s="209"/>
      <c r="BU64" s="209"/>
      <c r="BV64" s="209"/>
      <c r="BW64" s="209"/>
      <c r="BX64" s="209"/>
      <c r="BY64" s="209"/>
      <c r="BZ64" s="209"/>
      <c r="CA64" s="209"/>
      <c r="CB64" s="209"/>
      <c r="CC64" s="209"/>
      <c r="CD64" s="209"/>
      <c r="CE64" s="209"/>
      <c r="CF64" s="209"/>
      <c r="CG64" s="209"/>
      <c r="CH64" s="209"/>
      <c r="CI64" s="209"/>
      <c r="CJ64" s="209"/>
      <c r="CK64" s="209"/>
      <c r="CL64" s="209"/>
      <c r="CM64" s="209"/>
      <c r="CN64" s="209"/>
      <c r="CO64" s="209"/>
      <c r="CP64" s="209"/>
      <c r="CQ64" s="209"/>
      <c r="CR64" s="209"/>
      <c r="CS64" s="209"/>
      <c r="CT64" s="209"/>
      <c r="CU64" s="209"/>
      <c r="CV64" s="209"/>
      <c r="CW64" s="209"/>
      <c r="CX64" s="209"/>
      <c r="CY64" s="209"/>
      <c r="CZ64" s="209"/>
      <c r="DA64" s="209"/>
      <c r="DB64" s="209"/>
      <c r="DC64" s="209"/>
      <c r="DD64" s="209"/>
      <c r="DE64" s="206"/>
      <c r="DF64" s="206"/>
    </row>
    <row r="65" spans="1:110" ht="6.75" customHeight="1">
      <c r="A65" s="206"/>
      <c r="AB65" s="206"/>
      <c r="AC65" s="206"/>
      <c r="AD65" s="206"/>
      <c r="AE65" s="206"/>
      <c r="AF65" s="209"/>
      <c r="AG65" s="209"/>
      <c r="AH65" s="225"/>
      <c r="AI65" s="225"/>
      <c r="AJ65" s="225"/>
      <c r="AK65" s="225"/>
      <c r="AL65" s="225"/>
      <c r="AM65" s="225"/>
      <c r="AN65" s="225"/>
      <c r="AO65" s="225"/>
      <c r="AP65" s="225"/>
      <c r="AQ65" s="225"/>
      <c r="AR65" s="209"/>
      <c r="AS65" s="209"/>
      <c r="AT65" s="209"/>
      <c r="AU65" s="209"/>
      <c r="AV65" s="209"/>
      <c r="AW65" s="209"/>
      <c r="AX65" s="209"/>
      <c r="AY65" s="209"/>
      <c r="AZ65" s="209"/>
      <c r="BA65" s="209"/>
      <c r="BB65" s="209"/>
      <c r="BC65" s="209"/>
      <c r="BD65" s="209"/>
      <c r="BE65" s="209"/>
      <c r="BF65" s="209"/>
      <c r="BG65" s="209"/>
      <c r="BH65" s="209"/>
      <c r="BI65" s="209"/>
      <c r="BJ65" s="209"/>
      <c r="BK65" s="209"/>
      <c r="BL65" s="209"/>
      <c r="BM65" s="209"/>
      <c r="BN65" s="209"/>
      <c r="BO65" s="209"/>
      <c r="BP65" s="209"/>
      <c r="BQ65" s="209"/>
      <c r="BR65" s="209"/>
      <c r="BS65" s="209"/>
      <c r="BT65" s="209"/>
      <c r="BU65" s="209"/>
      <c r="BV65" s="209"/>
      <c r="BW65" s="209"/>
      <c r="BX65" s="209"/>
      <c r="BY65" s="209"/>
      <c r="BZ65" s="209"/>
      <c r="CA65" s="209"/>
      <c r="CB65" s="209"/>
      <c r="CC65" s="209"/>
      <c r="CD65" s="209"/>
      <c r="CE65" s="209"/>
      <c r="CF65" s="209"/>
      <c r="CG65" s="209"/>
      <c r="CH65" s="209"/>
      <c r="CI65" s="209"/>
      <c r="CJ65" s="209"/>
      <c r="CK65" s="209"/>
      <c r="CL65" s="209"/>
      <c r="CM65" s="209"/>
      <c r="CN65" s="209"/>
      <c r="CO65" s="209"/>
      <c r="CP65" s="209"/>
      <c r="CQ65" s="209"/>
      <c r="CR65" s="209"/>
      <c r="CS65" s="209"/>
      <c r="CT65" s="209"/>
      <c r="CU65" s="209"/>
      <c r="CV65" s="209"/>
      <c r="CW65" s="209"/>
      <c r="CX65" s="209"/>
      <c r="CY65" s="209"/>
      <c r="CZ65" s="209"/>
      <c r="DA65" s="209"/>
      <c r="DB65" s="209"/>
      <c r="DC65" s="209"/>
      <c r="DD65" s="209"/>
      <c r="DE65" s="206"/>
      <c r="DF65" s="206"/>
    </row>
    <row r="66" spans="1:110" s="332" customFormat="1" ht="9.9499999999999993" customHeight="1">
      <c r="A66" s="368"/>
      <c r="AB66" s="368"/>
      <c r="AC66" s="368"/>
      <c r="AD66" s="368"/>
      <c r="AE66" s="368"/>
      <c r="AF66" s="370"/>
      <c r="AG66" s="370"/>
      <c r="AH66" s="416"/>
      <c r="AI66" s="370"/>
      <c r="AJ66" s="370"/>
      <c r="AK66" s="416"/>
      <c r="AL66" s="416"/>
      <c r="AM66" s="416"/>
      <c r="AN66" s="416"/>
      <c r="AO66" s="416"/>
      <c r="AP66" s="416"/>
      <c r="AQ66" s="416"/>
      <c r="AR66" s="370"/>
      <c r="AS66" s="370"/>
      <c r="AT66" s="370"/>
      <c r="AU66" s="370"/>
      <c r="AV66" s="370"/>
      <c r="AW66" s="370"/>
      <c r="AX66" s="370"/>
      <c r="AY66" s="370"/>
      <c r="AZ66" s="370"/>
      <c r="BA66" s="370"/>
      <c r="BB66" s="370"/>
      <c r="BC66" s="370"/>
      <c r="BD66" s="370"/>
      <c r="BE66" s="370"/>
      <c r="BF66" s="370"/>
      <c r="BG66" s="370"/>
      <c r="BH66" s="370"/>
      <c r="BI66" s="370"/>
      <c r="BJ66" s="370"/>
      <c r="BK66" s="370"/>
      <c r="BL66" s="370"/>
      <c r="BM66" s="370"/>
      <c r="BN66" s="370"/>
      <c r="BO66" s="370"/>
      <c r="BP66" s="370"/>
      <c r="BQ66" s="370"/>
      <c r="BR66" s="370"/>
      <c r="BS66" s="370"/>
      <c r="BT66" s="370"/>
      <c r="BU66" s="370"/>
      <c r="BV66" s="370"/>
      <c r="BW66" s="370"/>
      <c r="BX66" s="370"/>
      <c r="BY66" s="370"/>
      <c r="BZ66" s="370"/>
      <c r="CA66" s="370"/>
      <c r="CB66" s="370"/>
      <c r="CC66" s="370"/>
      <c r="CD66" s="370"/>
      <c r="CE66" s="370"/>
      <c r="CF66" s="370"/>
      <c r="CG66" s="370"/>
      <c r="CH66" s="370"/>
      <c r="CI66" s="370"/>
      <c r="CJ66" s="370"/>
      <c r="CK66" s="370"/>
      <c r="CL66" s="370"/>
      <c r="CM66" s="370"/>
      <c r="CN66" s="370"/>
      <c r="CO66" s="370"/>
      <c r="CP66" s="370"/>
      <c r="CQ66" s="370"/>
      <c r="CR66" s="370"/>
      <c r="CS66" s="370"/>
      <c r="CT66" s="370"/>
      <c r="CU66" s="370"/>
      <c r="CV66" s="370"/>
      <c r="CW66" s="370"/>
      <c r="CX66" s="370"/>
      <c r="CY66" s="370"/>
      <c r="CZ66" s="370"/>
      <c r="DA66" s="370"/>
      <c r="DB66" s="370"/>
      <c r="DC66" s="370"/>
      <c r="DD66" s="370"/>
      <c r="DE66" s="368"/>
      <c r="DF66" s="368"/>
    </row>
    <row r="67" spans="1:110" s="332" customFormat="1" ht="9.9499999999999993" customHeight="1">
      <c r="A67" s="368"/>
      <c r="AB67" s="368"/>
      <c r="AC67" s="368"/>
      <c r="AD67" s="368"/>
      <c r="AE67" s="368"/>
      <c r="AF67" s="370"/>
      <c r="AG67" s="370"/>
      <c r="AH67" s="416"/>
      <c r="AI67" s="370"/>
      <c r="AJ67" s="370"/>
      <c r="AK67" s="416"/>
      <c r="AL67" s="416"/>
      <c r="AM67" s="416"/>
      <c r="AN67" s="416"/>
      <c r="AO67" s="416"/>
      <c r="AP67" s="416"/>
      <c r="AQ67" s="416"/>
      <c r="AR67" s="370"/>
      <c r="AS67" s="370"/>
      <c r="AT67" s="370"/>
      <c r="AU67" s="370"/>
      <c r="AV67" s="370"/>
      <c r="AW67" s="370"/>
      <c r="AX67" s="370"/>
      <c r="AY67" s="370"/>
      <c r="AZ67" s="370"/>
      <c r="BA67" s="370"/>
      <c r="BB67" s="370"/>
      <c r="BC67" s="370"/>
      <c r="BD67" s="370"/>
      <c r="BE67" s="370"/>
      <c r="BF67" s="370"/>
      <c r="BG67" s="370"/>
      <c r="BH67" s="370"/>
      <c r="BI67" s="370"/>
      <c r="BJ67" s="370"/>
      <c r="BK67" s="370"/>
      <c r="BL67" s="370"/>
      <c r="BM67" s="370"/>
      <c r="BN67" s="370"/>
      <c r="BO67" s="370"/>
      <c r="BP67" s="370"/>
      <c r="BQ67" s="370"/>
      <c r="BR67" s="370"/>
      <c r="BS67" s="370"/>
      <c r="BT67" s="370"/>
      <c r="BU67" s="370"/>
      <c r="BV67" s="370"/>
      <c r="BW67" s="370"/>
      <c r="BX67" s="370"/>
      <c r="BY67" s="370"/>
      <c r="BZ67" s="370"/>
      <c r="CA67" s="370"/>
      <c r="CB67" s="370"/>
      <c r="CC67" s="370"/>
      <c r="CD67" s="370"/>
      <c r="CE67" s="370"/>
      <c r="CF67" s="370"/>
      <c r="CG67" s="370"/>
      <c r="CH67" s="370"/>
      <c r="CI67" s="370"/>
      <c r="CJ67" s="370"/>
      <c r="CK67" s="370"/>
      <c r="CL67" s="370"/>
      <c r="CM67" s="370"/>
      <c r="CN67" s="370"/>
      <c r="CO67" s="370"/>
      <c r="CP67" s="370"/>
      <c r="CQ67" s="370"/>
      <c r="CR67" s="370"/>
      <c r="CS67" s="370"/>
      <c r="CT67" s="370"/>
      <c r="CU67" s="370"/>
      <c r="CV67" s="370"/>
      <c r="CW67" s="370"/>
      <c r="CX67" s="370"/>
      <c r="CY67" s="370"/>
      <c r="CZ67" s="370"/>
      <c r="DA67" s="370"/>
      <c r="DB67" s="370"/>
      <c r="DC67" s="370"/>
      <c r="DD67" s="370"/>
      <c r="DE67" s="368"/>
      <c r="DF67" s="368"/>
    </row>
    <row r="68" spans="1:110" ht="15.75" customHeight="1">
      <c r="A68" s="206"/>
      <c r="AB68" s="206"/>
      <c r="AC68" s="206"/>
      <c r="AD68" s="206"/>
      <c r="AE68" s="206"/>
      <c r="AF68" s="209"/>
      <c r="AG68" s="209"/>
      <c r="AH68" s="237"/>
      <c r="AI68" s="237"/>
      <c r="AJ68" s="237"/>
      <c r="AK68" s="237"/>
      <c r="AL68" s="237"/>
      <c r="AM68" s="237"/>
      <c r="AN68" s="237"/>
      <c r="AO68" s="237"/>
      <c r="AP68" s="237"/>
      <c r="AQ68" s="237"/>
      <c r="AR68" s="209"/>
      <c r="AS68" s="209"/>
      <c r="AT68" s="209"/>
      <c r="AU68" s="209"/>
      <c r="AV68" s="209"/>
      <c r="AW68" s="209"/>
      <c r="AX68" s="209"/>
      <c r="AY68" s="209"/>
      <c r="AZ68" s="209"/>
      <c r="BA68" s="209"/>
      <c r="BB68" s="209"/>
      <c r="BC68" s="209"/>
      <c r="BD68" s="209"/>
      <c r="BE68" s="209"/>
      <c r="BF68" s="209"/>
      <c r="BG68" s="209"/>
      <c r="BH68" s="209"/>
      <c r="BI68" s="209"/>
      <c r="BJ68" s="209"/>
      <c r="BK68" s="209"/>
      <c r="BL68" s="209"/>
      <c r="BM68" s="209"/>
      <c r="BN68" s="209"/>
      <c r="BO68" s="209"/>
      <c r="BP68" s="209"/>
      <c r="BQ68" s="209"/>
      <c r="BR68" s="209"/>
      <c r="BS68" s="209"/>
      <c r="BT68" s="209"/>
      <c r="BU68" s="209"/>
      <c r="BV68" s="209"/>
      <c r="BW68" s="209"/>
      <c r="BX68" s="209"/>
      <c r="BY68" s="209"/>
      <c r="BZ68" s="209"/>
      <c r="CA68" s="209"/>
      <c r="CB68" s="209"/>
      <c r="CC68" s="209"/>
      <c r="CD68" s="209"/>
      <c r="CE68" s="209"/>
      <c r="CF68" s="209"/>
      <c r="CG68" s="209"/>
      <c r="CH68" s="209"/>
      <c r="CI68" s="209"/>
      <c r="CJ68" s="209"/>
      <c r="CK68" s="209"/>
      <c r="CL68" s="209"/>
      <c r="CM68" s="209"/>
      <c r="CN68" s="209"/>
      <c r="CO68" s="209"/>
      <c r="CP68" s="209"/>
      <c r="CQ68" s="209"/>
      <c r="CR68" s="209"/>
      <c r="CS68" s="209"/>
      <c r="CT68" s="209"/>
      <c r="CU68" s="209"/>
      <c r="CV68" s="209"/>
      <c r="CW68" s="209"/>
      <c r="CX68" s="209"/>
      <c r="CY68" s="209"/>
      <c r="CZ68" s="209"/>
      <c r="DA68" s="209"/>
      <c r="DB68" s="209"/>
      <c r="DC68" s="209"/>
      <c r="DD68" s="209"/>
      <c r="DE68" s="206"/>
      <c r="DF68" s="206"/>
    </row>
    <row r="69" spans="1:110" ht="4.5" customHeight="1">
      <c r="A69" s="206"/>
      <c r="C69" s="430"/>
      <c r="D69" s="430"/>
      <c r="E69" s="430"/>
      <c r="F69" s="430"/>
      <c r="G69" s="430"/>
      <c r="H69" s="430"/>
      <c r="I69" s="430"/>
      <c r="J69" s="430"/>
      <c r="K69" s="430"/>
      <c r="L69" s="430"/>
      <c r="M69" s="430"/>
      <c r="N69" s="430"/>
      <c r="O69" s="430"/>
      <c r="P69" s="430"/>
      <c r="Q69" s="430"/>
      <c r="R69" s="430"/>
      <c r="S69" s="430"/>
      <c r="T69" s="430"/>
      <c r="U69" s="430"/>
      <c r="V69" s="430"/>
      <c r="W69" s="430"/>
      <c r="X69" s="430"/>
      <c r="Y69" s="430"/>
      <c r="Z69" s="430"/>
      <c r="AB69" s="206"/>
      <c r="AC69" s="206"/>
      <c r="AD69" s="206"/>
      <c r="AE69" s="206"/>
      <c r="AF69" s="209"/>
      <c r="AG69" s="209"/>
      <c r="AH69" s="626"/>
      <c r="AI69" s="626"/>
      <c r="AJ69" s="626"/>
      <c r="AK69" s="626"/>
      <c r="AL69" s="626"/>
      <c r="AM69" s="626"/>
      <c r="AN69" s="626"/>
      <c r="AO69" s="626"/>
      <c r="AP69" s="626"/>
      <c r="AQ69" s="626"/>
      <c r="AR69" s="626"/>
      <c r="AS69" s="626"/>
      <c r="AT69" s="626"/>
      <c r="AU69" s="626"/>
      <c r="AV69" s="626"/>
      <c r="AW69" s="626"/>
      <c r="AX69" s="626"/>
      <c r="AY69" s="626"/>
      <c r="AZ69" s="626"/>
      <c r="BA69" s="626"/>
      <c r="BB69" s="626"/>
      <c r="BC69" s="626"/>
      <c r="BD69" s="626"/>
      <c r="BE69" s="626"/>
      <c r="BF69" s="626"/>
      <c r="BG69" s="626"/>
      <c r="BH69" s="626"/>
      <c r="BI69" s="626"/>
      <c r="BJ69" s="627"/>
      <c r="BK69" s="627"/>
      <c r="BL69" s="627"/>
      <c r="BM69" s="627"/>
      <c r="BN69" s="627"/>
      <c r="BO69" s="627"/>
      <c r="BP69" s="627"/>
      <c r="BQ69" s="627"/>
      <c r="BR69" s="627"/>
      <c r="BS69" s="627"/>
      <c r="BT69" s="627"/>
      <c r="BU69" s="627"/>
      <c r="BV69" s="627"/>
      <c r="BW69" s="627"/>
      <c r="BX69" s="627"/>
      <c r="BY69" s="627"/>
      <c r="BZ69" s="627"/>
      <c r="CA69" s="627"/>
      <c r="CB69" s="627"/>
      <c r="CC69" s="627"/>
      <c r="CD69" s="627"/>
      <c r="CE69" s="627"/>
      <c r="CF69" s="627"/>
      <c r="CG69" s="627"/>
      <c r="CH69" s="627"/>
      <c r="CI69" s="627"/>
      <c r="CJ69" s="627"/>
      <c r="CK69" s="627"/>
      <c r="CL69" s="627"/>
      <c r="CM69" s="627"/>
      <c r="CN69" s="627"/>
      <c r="CO69" s="627"/>
      <c r="CP69" s="627"/>
      <c r="CQ69" s="627"/>
      <c r="CR69" s="627"/>
      <c r="CS69" s="627"/>
      <c r="CT69" s="627"/>
      <c r="CU69" s="627"/>
      <c r="CV69" s="627"/>
      <c r="CW69" s="627"/>
      <c r="CX69" s="627"/>
      <c r="CY69" s="627"/>
      <c r="CZ69" s="627"/>
      <c r="DA69" s="627"/>
      <c r="DB69" s="627"/>
      <c r="DC69" s="627"/>
      <c r="DD69" s="209"/>
      <c r="DE69" s="206"/>
      <c r="DF69" s="206"/>
    </row>
    <row r="70" spans="1:110" ht="9.9499999999999993" customHeight="1">
      <c r="A70" s="206"/>
      <c r="C70" s="802" t="s">
        <v>2</v>
      </c>
      <c r="D70" s="802"/>
      <c r="E70" s="802"/>
      <c r="F70" s="379"/>
      <c r="G70" s="779" t="str">
        <f>AI70</f>
        <v>Gemeindecheck Wohnen: Stadt Aachen</v>
      </c>
      <c r="H70" s="332"/>
      <c r="I70" s="332"/>
      <c r="J70" s="332"/>
      <c r="K70" s="332"/>
      <c r="L70" s="332"/>
      <c r="M70" s="332"/>
      <c r="N70" s="332"/>
      <c r="O70" s="332"/>
      <c r="P70" s="332"/>
      <c r="Q70" s="332"/>
      <c r="R70" s="332"/>
      <c r="S70" s="332"/>
      <c r="T70" s="332"/>
      <c r="U70" s="332"/>
      <c r="V70" s="332"/>
      <c r="W70" s="332"/>
      <c r="X70" s="332"/>
      <c r="Y70" s="332"/>
      <c r="Z70" s="776" t="str">
        <f>DC70</f>
        <v>4. Quartal 2020</v>
      </c>
      <c r="AB70" s="206"/>
      <c r="AC70" s="206"/>
      <c r="AD70" s="206"/>
      <c r="AE70" s="206"/>
      <c r="AF70" s="209"/>
      <c r="AG70" s="209"/>
      <c r="AH70" s="416" t="s">
        <v>19</v>
      </c>
      <c r="AI70" s="416" t="s">
        <v>264</v>
      </c>
      <c r="AJ70" s="416"/>
      <c r="AK70" s="416"/>
      <c r="AL70" s="416"/>
      <c r="AM70" s="237"/>
      <c r="AN70" s="237"/>
      <c r="AO70" s="237"/>
      <c r="AP70" s="237"/>
      <c r="AQ70" s="237"/>
      <c r="AR70" s="237"/>
      <c r="AS70" s="237"/>
      <c r="AT70" s="237"/>
      <c r="AU70" s="237"/>
      <c r="AV70" s="237"/>
      <c r="AW70" s="237"/>
      <c r="AX70" s="237"/>
      <c r="AY70" s="237"/>
      <c r="AZ70" s="237"/>
      <c r="BA70" s="237"/>
      <c r="BB70" s="237"/>
      <c r="BC70" s="237"/>
      <c r="BD70" s="237"/>
      <c r="BE70" s="237"/>
      <c r="BF70" s="237"/>
      <c r="BG70" s="237"/>
      <c r="BH70" s="237"/>
      <c r="BI70" s="237"/>
      <c r="BJ70" s="209"/>
      <c r="BK70" s="209"/>
      <c r="BL70" s="209"/>
      <c r="BM70" s="209"/>
      <c r="BN70" s="209"/>
      <c r="BO70" s="209"/>
      <c r="BP70" s="209"/>
      <c r="BQ70" s="209"/>
      <c r="BR70" s="209"/>
      <c r="BS70" s="209"/>
      <c r="BT70" s="209"/>
      <c r="BU70" s="209"/>
      <c r="BV70" s="209"/>
      <c r="BW70" s="209"/>
      <c r="BX70" s="209"/>
      <c r="BY70" s="209"/>
      <c r="BZ70" s="209"/>
      <c r="CA70" s="209"/>
      <c r="CB70" s="209"/>
      <c r="CC70" s="209"/>
      <c r="CD70" s="209"/>
      <c r="CE70" s="209"/>
      <c r="CF70" s="209"/>
      <c r="CG70" s="209"/>
      <c r="CH70" s="209"/>
      <c r="CI70" s="209"/>
      <c r="CJ70" s="209"/>
      <c r="CK70" s="209"/>
      <c r="CL70" s="209"/>
      <c r="CM70" s="209"/>
      <c r="CN70" s="209"/>
      <c r="CO70" s="209"/>
      <c r="CP70" s="209"/>
      <c r="CQ70" s="209"/>
      <c r="CR70" s="209"/>
      <c r="CS70" s="209"/>
      <c r="CT70" s="209"/>
      <c r="CU70" s="209"/>
      <c r="CV70" s="209"/>
      <c r="CW70" s="209"/>
      <c r="CX70" s="209"/>
      <c r="CY70" s="209"/>
      <c r="CZ70" s="209"/>
      <c r="DA70" s="209"/>
      <c r="DB70" s="209"/>
      <c r="DC70" s="416" t="s">
        <v>250</v>
      </c>
      <c r="DD70" s="209"/>
      <c r="DE70" s="206"/>
      <c r="DF70" s="206"/>
    </row>
    <row r="71" spans="1:110" ht="9.9499999999999993" customHeight="1">
      <c r="A71" s="206"/>
      <c r="C71" s="802" t="s">
        <v>3</v>
      </c>
      <c r="D71" s="802"/>
      <c r="E71" s="802"/>
      <c r="F71" s="379"/>
      <c r="G71" s="379"/>
      <c r="H71" s="379"/>
      <c r="I71" s="379"/>
      <c r="J71" s="379"/>
      <c r="K71" s="379"/>
      <c r="L71" s="379"/>
      <c r="M71" s="379"/>
      <c r="N71" s="379"/>
      <c r="O71" s="379"/>
      <c r="P71" s="379"/>
      <c r="Q71" s="379"/>
      <c r="R71" s="379"/>
      <c r="S71" s="379"/>
      <c r="T71" s="379"/>
      <c r="U71" s="379"/>
      <c r="V71" s="379"/>
      <c r="W71" s="379"/>
      <c r="X71" s="379"/>
      <c r="Y71" s="379"/>
      <c r="Z71" s="776" t="str">
        <f>DC71</f>
        <v>Seite 11 / 16</v>
      </c>
      <c r="AB71" s="206"/>
      <c r="AC71" s="206"/>
      <c r="AD71" s="206"/>
      <c r="AE71" s="206"/>
      <c r="AF71" s="209"/>
      <c r="AG71" s="209"/>
      <c r="AH71" s="416" t="s">
        <v>20</v>
      </c>
      <c r="AI71" s="237"/>
      <c r="AJ71" s="237"/>
      <c r="AK71" s="237"/>
      <c r="AL71" s="237"/>
      <c r="AM71" s="237"/>
      <c r="AN71" s="237"/>
      <c r="AO71" s="237"/>
      <c r="AP71" s="237"/>
      <c r="AQ71" s="237"/>
      <c r="AR71" s="237"/>
      <c r="AS71" s="237"/>
      <c r="AT71" s="237"/>
      <c r="AU71" s="237"/>
      <c r="AV71" s="237"/>
      <c r="AW71" s="237"/>
      <c r="AX71" s="237"/>
      <c r="AY71" s="237"/>
      <c r="AZ71" s="237"/>
      <c r="BA71" s="237"/>
      <c r="BB71" s="237"/>
      <c r="BC71" s="237"/>
      <c r="BD71" s="237"/>
      <c r="BE71" s="237"/>
      <c r="BF71" s="237"/>
      <c r="BG71" s="237"/>
      <c r="BH71" s="237"/>
      <c r="BI71" s="237"/>
      <c r="BJ71" s="209"/>
      <c r="BK71" s="209"/>
      <c r="BL71" s="209"/>
      <c r="BM71" s="209"/>
      <c r="BN71" s="209"/>
      <c r="BO71" s="209"/>
      <c r="BP71" s="209"/>
      <c r="BQ71" s="209"/>
      <c r="BR71" s="209"/>
      <c r="BS71" s="209"/>
      <c r="BT71" s="209"/>
      <c r="BU71" s="209"/>
      <c r="BV71" s="209"/>
      <c r="BW71" s="209"/>
      <c r="BX71" s="209"/>
      <c r="BY71" s="209"/>
      <c r="BZ71" s="209"/>
      <c r="CA71" s="209"/>
      <c r="CB71" s="209"/>
      <c r="CC71" s="209"/>
      <c r="CD71" s="209"/>
      <c r="CE71" s="209"/>
      <c r="CF71" s="209"/>
      <c r="CG71" s="209"/>
      <c r="CH71" s="209"/>
      <c r="CI71" s="209"/>
      <c r="CJ71" s="209"/>
      <c r="CK71" s="209"/>
      <c r="CL71" s="209"/>
      <c r="CM71" s="209"/>
      <c r="CN71" s="209"/>
      <c r="CO71" s="209"/>
      <c r="CP71" s="209"/>
      <c r="CQ71" s="209"/>
      <c r="CR71" s="209"/>
      <c r="CS71" s="209"/>
      <c r="CT71" s="209"/>
      <c r="CU71" s="209"/>
      <c r="CV71" s="209"/>
      <c r="CW71" s="209"/>
      <c r="CX71" s="209"/>
      <c r="CY71" s="209"/>
      <c r="CZ71" s="209"/>
      <c r="DA71" s="209"/>
      <c r="DB71" s="209"/>
      <c r="DC71" s="416" t="s">
        <v>359</v>
      </c>
      <c r="DD71" s="209"/>
      <c r="DE71" s="206"/>
      <c r="DF71" s="206"/>
    </row>
    <row r="72" spans="1:110" s="285" customFormat="1" ht="8.1" customHeight="1">
      <c r="A72" s="238"/>
      <c r="AB72" s="238"/>
      <c r="AC72" s="238"/>
      <c r="AD72" s="238"/>
      <c r="AE72" s="206"/>
      <c r="AF72" s="231"/>
      <c r="AG72" s="231"/>
      <c r="AH72" s="237"/>
      <c r="AI72" s="237"/>
      <c r="AJ72" s="237"/>
      <c r="AK72" s="237"/>
      <c r="AL72" s="237"/>
      <c r="AM72" s="237"/>
      <c r="AN72" s="237"/>
      <c r="AO72" s="237"/>
      <c r="AP72" s="237"/>
      <c r="AQ72" s="237"/>
      <c r="AR72" s="237"/>
      <c r="AS72" s="237"/>
      <c r="AT72" s="237"/>
      <c r="AU72" s="237"/>
      <c r="AV72" s="237"/>
      <c r="AW72" s="237"/>
      <c r="AX72" s="237"/>
      <c r="AY72" s="237"/>
      <c r="AZ72" s="237"/>
      <c r="BA72" s="237"/>
      <c r="BB72" s="237"/>
      <c r="BC72" s="237"/>
      <c r="BD72" s="237"/>
      <c r="BE72" s="237"/>
      <c r="BF72" s="237"/>
      <c r="BG72" s="237"/>
      <c r="BH72" s="237"/>
      <c r="BI72" s="237"/>
      <c r="BJ72" s="231"/>
      <c r="BK72" s="231"/>
      <c r="BL72" s="231"/>
      <c r="BM72" s="231"/>
      <c r="BN72" s="231"/>
      <c r="BO72" s="231"/>
      <c r="BP72" s="231"/>
      <c r="BQ72" s="231"/>
      <c r="BR72" s="231"/>
      <c r="BS72" s="231"/>
      <c r="BT72" s="231"/>
      <c r="BU72" s="231"/>
      <c r="BV72" s="231"/>
      <c r="BW72" s="231"/>
      <c r="BX72" s="231"/>
      <c r="BY72" s="231"/>
      <c r="BZ72" s="231"/>
      <c r="CA72" s="231"/>
      <c r="CB72" s="231"/>
      <c r="CC72" s="231"/>
      <c r="CD72" s="231"/>
      <c r="CE72" s="231"/>
      <c r="CF72" s="231"/>
      <c r="CG72" s="231"/>
      <c r="CH72" s="231"/>
      <c r="CI72" s="231"/>
      <c r="CJ72" s="231"/>
      <c r="CK72" s="231"/>
      <c r="CL72" s="231"/>
      <c r="CM72" s="231"/>
      <c r="CN72" s="231"/>
      <c r="CO72" s="231"/>
      <c r="CP72" s="231"/>
      <c r="CQ72" s="231"/>
      <c r="CR72" s="231"/>
      <c r="CS72" s="231"/>
      <c r="CT72" s="231"/>
      <c r="CU72" s="231"/>
      <c r="CV72" s="231"/>
      <c r="CW72" s="231"/>
      <c r="CX72" s="231"/>
      <c r="CY72" s="231"/>
      <c r="CZ72" s="231"/>
      <c r="DA72" s="231"/>
      <c r="DB72" s="231"/>
      <c r="DC72" s="231"/>
      <c r="DD72" s="231"/>
      <c r="DE72" s="206"/>
      <c r="DF72" s="206"/>
    </row>
    <row r="73" spans="1:110">
      <c r="A73" s="206"/>
      <c r="B73" s="206"/>
      <c r="C73" s="206"/>
      <c r="D73" s="206"/>
      <c r="E73" s="206"/>
      <c r="F73" s="206"/>
      <c r="G73" s="206"/>
      <c r="H73" s="206"/>
      <c r="I73" s="206"/>
      <c r="J73" s="206"/>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206"/>
      <c r="AL73" s="206"/>
      <c r="AM73" s="206"/>
      <c r="AN73" s="206"/>
      <c r="AO73" s="206"/>
      <c r="AP73" s="206"/>
      <c r="AQ73" s="206"/>
      <c r="AR73" s="206"/>
      <c r="AS73" s="206"/>
      <c r="AT73" s="206"/>
      <c r="AU73" s="206"/>
      <c r="AV73" s="206"/>
      <c r="AW73" s="206"/>
      <c r="AX73" s="206"/>
      <c r="AY73" s="206"/>
      <c r="AZ73" s="206"/>
      <c r="BA73" s="206"/>
      <c r="BB73" s="206"/>
      <c r="BC73" s="206"/>
      <c r="BD73" s="206"/>
      <c r="BE73" s="206"/>
      <c r="BF73" s="206"/>
      <c r="BG73" s="206"/>
      <c r="BH73" s="206"/>
      <c r="BI73" s="206"/>
      <c r="BJ73" s="206"/>
      <c r="BK73" s="206"/>
      <c r="BL73" s="206"/>
      <c r="BM73" s="206"/>
      <c r="BN73" s="206"/>
      <c r="BO73" s="206"/>
      <c r="BP73" s="206"/>
      <c r="BQ73" s="206"/>
      <c r="BR73" s="206"/>
      <c r="BS73" s="206"/>
      <c r="BT73" s="206"/>
      <c r="BU73" s="206"/>
      <c r="BV73" s="206"/>
      <c r="BW73" s="206"/>
      <c r="BX73" s="206"/>
      <c r="BY73" s="206"/>
      <c r="BZ73" s="206"/>
      <c r="CA73" s="206"/>
      <c r="CB73" s="206"/>
      <c r="CC73" s="206"/>
      <c r="CD73" s="206"/>
      <c r="CE73" s="206"/>
      <c r="CF73" s="206"/>
      <c r="CG73" s="206"/>
      <c r="CH73" s="206"/>
      <c r="CI73" s="206"/>
      <c r="CJ73" s="206"/>
      <c r="CK73" s="206"/>
      <c r="CL73" s="206"/>
      <c r="CM73" s="206"/>
      <c r="CN73" s="206"/>
      <c r="CO73" s="206"/>
      <c r="CP73" s="206"/>
      <c r="CQ73" s="206"/>
      <c r="CR73" s="206"/>
      <c r="CS73" s="206"/>
      <c r="CT73" s="206"/>
      <c r="CU73" s="206"/>
      <c r="CV73" s="206"/>
      <c r="CW73" s="206"/>
      <c r="CX73" s="206"/>
      <c r="CY73" s="206"/>
      <c r="CZ73" s="206"/>
      <c r="DA73" s="206"/>
      <c r="DB73" s="206"/>
      <c r="DC73" s="206"/>
      <c r="DD73" s="206"/>
      <c r="DE73" s="206"/>
      <c r="DF73" s="206"/>
    </row>
    <row r="74" spans="1:110">
      <c r="A74" s="206"/>
      <c r="B74" s="206"/>
      <c r="C74" s="206"/>
      <c r="D74" s="206"/>
      <c r="E74" s="206"/>
      <c r="F74" s="206"/>
      <c r="G74" s="206"/>
      <c r="H74" s="206"/>
      <c r="I74" s="206"/>
      <c r="J74" s="206"/>
      <c r="K74" s="206"/>
      <c r="L74" s="206"/>
      <c r="M74" s="206"/>
      <c r="N74" s="206"/>
      <c r="O74" s="206"/>
      <c r="P74" s="206"/>
      <c r="Q74" s="206"/>
      <c r="R74" s="206"/>
      <c r="S74" s="206"/>
      <c r="T74" s="206"/>
      <c r="U74" s="206"/>
      <c r="V74" s="206"/>
      <c r="W74" s="206"/>
      <c r="X74" s="206"/>
      <c r="Y74" s="206"/>
      <c r="Z74" s="206"/>
      <c r="AA74" s="206"/>
      <c r="AB74" s="206"/>
      <c r="AC74" s="206"/>
      <c r="AD74" s="206"/>
      <c r="AE74" s="206"/>
      <c r="AF74" s="209"/>
      <c r="AG74" s="209"/>
      <c r="AH74" s="209"/>
      <c r="AI74" s="209"/>
      <c r="AJ74" s="209"/>
      <c r="AK74" s="209"/>
      <c r="AL74" s="209"/>
      <c r="AM74" s="209"/>
      <c r="AN74" s="209"/>
      <c r="AO74" s="209"/>
      <c r="AP74" s="209"/>
      <c r="AQ74" s="209"/>
      <c r="AR74" s="209"/>
      <c r="AS74" s="209"/>
      <c r="AT74" s="209"/>
      <c r="AU74" s="209"/>
      <c r="AV74" s="209"/>
      <c r="AW74" s="209"/>
      <c r="AX74" s="209"/>
      <c r="AY74" s="209"/>
      <c r="AZ74" s="209"/>
      <c r="BA74" s="209"/>
      <c r="BB74" s="209"/>
      <c r="BC74" s="209"/>
      <c r="BD74" s="209"/>
      <c r="BE74" s="209"/>
      <c r="BF74" s="209"/>
      <c r="BG74" s="209"/>
      <c r="BH74" s="209"/>
      <c r="BI74" s="209"/>
      <c r="BJ74" s="209"/>
      <c r="BK74" s="209"/>
      <c r="BL74" s="209"/>
      <c r="BM74" s="209"/>
      <c r="BN74" s="209"/>
      <c r="BO74" s="209"/>
      <c r="BP74" s="209"/>
      <c r="BQ74" s="209"/>
      <c r="BR74" s="209"/>
      <c r="BS74" s="209"/>
      <c r="BT74" s="209"/>
      <c r="BU74" s="209"/>
      <c r="BV74" s="209"/>
      <c r="BW74" s="209"/>
      <c r="BX74" s="209"/>
      <c r="BY74" s="209"/>
      <c r="BZ74" s="209"/>
      <c r="CA74" s="209"/>
      <c r="CB74" s="209"/>
      <c r="CC74" s="209"/>
      <c r="CD74" s="209"/>
      <c r="CE74" s="209"/>
      <c r="CF74" s="209"/>
      <c r="CG74" s="209"/>
      <c r="CH74" s="209"/>
      <c r="CI74" s="209"/>
      <c r="CJ74" s="209"/>
      <c r="CK74" s="209"/>
      <c r="CL74" s="209"/>
      <c r="CM74" s="209"/>
      <c r="CN74" s="209"/>
      <c r="CO74" s="209"/>
      <c r="CP74" s="209"/>
      <c r="CQ74" s="209"/>
      <c r="CR74" s="209"/>
      <c r="CS74" s="209"/>
      <c r="CT74" s="209"/>
      <c r="CU74" s="209"/>
      <c r="CV74" s="209"/>
      <c r="CW74" s="209"/>
      <c r="CX74" s="209"/>
      <c r="CY74" s="209"/>
      <c r="CZ74" s="209"/>
      <c r="DA74" s="209"/>
      <c r="DB74" s="209"/>
      <c r="DC74" s="209"/>
      <c r="DD74" s="209"/>
      <c r="DE74" s="206"/>
      <c r="DF74" s="206"/>
    </row>
    <row r="75" spans="1:110">
      <c r="A75" s="206"/>
      <c r="B75" s="206"/>
      <c r="C75" s="206"/>
      <c r="D75" s="206"/>
      <c r="E75" s="206"/>
      <c r="F75" s="206"/>
      <c r="G75" s="206"/>
      <c r="H75" s="206"/>
      <c r="I75" s="206"/>
      <c r="J75" s="206"/>
      <c r="K75" s="206"/>
      <c r="L75" s="206"/>
      <c r="M75" s="206"/>
      <c r="N75" s="206"/>
      <c r="O75" s="206"/>
      <c r="P75" s="206"/>
      <c r="Q75" s="206"/>
      <c r="R75" s="206"/>
      <c r="S75" s="206"/>
      <c r="T75" s="206"/>
      <c r="U75" s="206"/>
      <c r="V75" s="206"/>
      <c r="W75" s="206"/>
      <c r="X75" s="206"/>
      <c r="Y75" s="206"/>
      <c r="Z75" s="206"/>
      <c r="AA75" s="206"/>
      <c r="AB75" s="206"/>
      <c r="AC75" s="206"/>
      <c r="AD75" s="206"/>
      <c r="AE75" s="206"/>
      <c r="AF75" s="231"/>
      <c r="AG75" s="231"/>
      <c r="AH75" s="141"/>
      <c r="AI75" s="153" t="s">
        <v>190</v>
      </c>
      <c r="AJ75" s="118"/>
      <c r="AK75" s="118"/>
      <c r="AL75" s="118"/>
      <c r="AM75" s="141"/>
      <c r="AN75" s="141"/>
      <c r="AO75" s="151" t="s">
        <v>357</v>
      </c>
      <c r="AP75" s="118"/>
      <c r="AQ75" s="118"/>
      <c r="AR75" s="118"/>
      <c r="AS75" s="118"/>
      <c r="AT75" s="241"/>
      <c r="AU75" s="209"/>
      <c r="AV75" s="216"/>
      <c r="AW75" s="216"/>
      <c r="AX75" s="216"/>
      <c r="AY75" s="209"/>
      <c r="AZ75" s="209"/>
      <c r="BA75" s="209"/>
      <c r="BB75" s="209"/>
      <c r="BC75" s="209"/>
      <c r="BD75" s="209"/>
      <c r="BE75" s="209"/>
      <c r="BF75" s="216"/>
      <c r="BG75" s="233"/>
      <c r="BH75" s="209"/>
      <c r="BI75" s="209"/>
      <c r="BJ75" s="209"/>
      <c r="BK75" s="209"/>
      <c r="BL75" s="209"/>
      <c r="BM75" s="209"/>
      <c r="BN75" s="209"/>
      <c r="BO75" s="209"/>
      <c r="BP75" s="209"/>
      <c r="BQ75" s="209"/>
      <c r="BR75" s="209"/>
      <c r="BS75" s="209"/>
      <c r="BT75" s="209"/>
      <c r="BU75" s="209"/>
      <c r="BV75" s="209"/>
      <c r="BW75" s="209"/>
      <c r="BX75" s="209"/>
      <c r="BY75" s="209"/>
      <c r="BZ75" s="209"/>
      <c r="CA75" s="209"/>
      <c r="CB75" s="209"/>
      <c r="CC75" s="209"/>
      <c r="CD75" s="209"/>
      <c r="CE75" s="209"/>
      <c r="CF75" s="209"/>
      <c r="CG75" s="209"/>
      <c r="CH75" s="209"/>
      <c r="CI75" s="209"/>
      <c r="CJ75" s="209"/>
      <c r="CK75" s="209"/>
      <c r="CL75" s="209"/>
      <c r="CM75" s="209"/>
      <c r="CN75" s="209"/>
      <c r="CO75" s="209"/>
      <c r="CP75" s="209"/>
      <c r="CQ75" s="209"/>
      <c r="CR75" s="209"/>
      <c r="CS75" s="209"/>
      <c r="CT75" s="209"/>
      <c r="CU75" s="209"/>
      <c r="CV75" s="209"/>
      <c r="CW75" s="209"/>
      <c r="CX75" s="209"/>
      <c r="CY75" s="209"/>
      <c r="CZ75" s="209"/>
      <c r="DA75" s="209"/>
      <c r="DB75" s="209"/>
      <c r="DC75" s="209"/>
      <c r="DD75" s="209"/>
      <c r="DE75" s="206"/>
      <c r="DF75" s="206"/>
    </row>
    <row r="76" spans="1:110">
      <c r="A76" s="206"/>
      <c r="B76" s="206"/>
      <c r="C76" s="206"/>
      <c r="D76" s="206"/>
      <c r="E76" s="206"/>
      <c r="F76" s="206"/>
      <c r="G76" s="206"/>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31"/>
      <c r="AG76" s="231"/>
      <c r="AH76" s="141"/>
      <c r="AI76" s="175"/>
      <c r="AJ76" s="175"/>
      <c r="AK76" s="175"/>
      <c r="AL76" s="175"/>
      <c r="AM76" s="175"/>
      <c r="AN76" s="175"/>
      <c r="AO76" s="175"/>
      <c r="AP76" s="175"/>
      <c r="AQ76" s="175"/>
      <c r="AR76" s="175"/>
      <c r="AS76" s="118"/>
      <c r="AT76" s="241"/>
      <c r="AU76" s="209"/>
      <c r="AV76" s="216"/>
      <c r="AW76" s="216"/>
      <c r="AX76" s="216"/>
      <c r="AY76" s="209"/>
      <c r="AZ76" s="209"/>
      <c r="BA76" s="209"/>
      <c r="BB76" s="209"/>
      <c r="BC76" s="209"/>
      <c r="BD76" s="209"/>
      <c r="BE76" s="209"/>
      <c r="BF76" s="216"/>
      <c r="BG76" s="233"/>
      <c r="BH76" s="209"/>
      <c r="BI76" s="209"/>
      <c r="BJ76" s="209"/>
      <c r="BK76" s="209"/>
      <c r="BL76" s="209"/>
      <c r="BM76" s="209"/>
      <c r="BN76" s="209"/>
      <c r="BO76" s="209"/>
      <c r="BP76" s="209"/>
      <c r="BQ76" s="209"/>
      <c r="BR76" s="209"/>
      <c r="BS76" s="209"/>
      <c r="BT76" s="209"/>
      <c r="BU76" s="209"/>
      <c r="BV76" s="209"/>
      <c r="BW76" s="209"/>
      <c r="BX76" s="209"/>
      <c r="BY76" s="209"/>
      <c r="BZ76" s="209"/>
      <c r="CA76" s="209"/>
      <c r="CB76" s="209"/>
      <c r="CC76" s="209"/>
      <c r="CD76" s="209"/>
      <c r="CE76" s="209"/>
      <c r="CF76" s="209"/>
      <c r="CG76" s="209"/>
      <c r="CH76" s="209"/>
      <c r="CI76" s="209"/>
      <c r="CJ76" s="209"/>
      <c r="CK76" s="209"/>
      <c r="CL76" s="209"/>
      <c r="CM76" s="209"/>
      <c r="CN76" s="209"/>
      <c r="CO76" s="209"/>
      <c r="CP76" s="209"/>
      <c r="CQ76" s="209"/>
      <c r="CR76" s="209"/>
      <c r="CS76" s="209"/>
      <c r="CT76" s="209"/>
      <c r="CU76" s="209"/>
      <c r="CV76" s="209"/>
      <c r="CW76" s="209"/>
      <c r="CX76" s="209"/>
      <c r="CY76" s="209"/>
      <c r="CZ76" s="209"/>
      <c r="DA76" s="209"/>
      <c r="DB76" s="209"/>
      <c r="DC76" s="209"/>
      <c r="DD76" s="209"/>
      <c r="DE76" s="206"/>
      <c r="DF76" s="206"/>
    </row>
    <row r="77" spans="1:110">
      <c r="A77" s="206"/>
      <c r="B77" s="206"/>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6"/>
      <c r="AF77" s="231"/>
      <c r="AG77" s="231"/>
      <c r="AH77" s="175"/>
      <c r="AI77" s="141" t="s">
        <v>168</v>
      </c>
      <c r="AJ77" s="141"/>
      <c r="AK77" s="535"/>
      <c r="AL77" s="141" t="s">
        <v>169</v>
      </c>
      <c r="AM77" s="141"/>
      <c r="AN77" s="535"/>
      <c r="AO77" s="535" t="s">
        <v>168</v>
      </c>
      <c r="AP77" s="535"/>
      <c r="AQ77" s="535"/>
      <c r="AR77" s="535" t="s">
        <v>169</v>
      </c>
      <c r="AS77" s="535"/>
      <c r="AT77" s="241"/>
      <c r="AU77" s="209"/>
      <c r="AV77" s="216"/>
      <c r="AW77" s="216"/>
      <c r="AX77" s="216"/>
      <c r="AY77" s="209"/>
      <c r="AZ77" s="209"/>
      <c r="BA77" s="209"/>
      <c r="BB77" s="209"/>
      <c r="BC77" s="209"/>
      <c r="BD77" s="209"/>
      <c r="BE77" s="209"/>
      <c r="BF77" s="216"/>
      <c r="BG77" s="233"/>
      <c r="BH77" s="209"/>
      <c r="BI77" s="209"/>
      <c r="BJ77" s="209"/>
      <c r="BK77" s="209"/>
      <c r="BL77" s="209"/>
      <c r="BM77" s="209"/>
      <c r="BN77" s="209"/>
      <c r="BO77" s="209"/>
      <c r="BP77" s="209"/>
      <c r="BQ77" s="209"/>
      <c r="BR77" s="209"/>
      <c r="BS77" s="209"/>
      <c r="BT77" s="209"/>
      <c r="BU77" s="209"/>
      <c r="BV77" s="209"/>
      <c r="BW77" s="209"/>
      <c r="BX77" s="209"/>
      <c r="BY77" s="209"/>
      <c r="BZ77" s="209"/>
      <c r="CA77" s="209"/>
      <c r="CB77" s="209"/>
      <c r="CC77" s="209"/>
      <c r="CD77" s="209"/>
      <c r="CE77" s="209"/>
      <c r="CF77" s="209"/>
      <c r="CG77" s="209"/>
      <c r="CH77" s="209"/>
      <c r="CI77" s="209"/>
      <c r="CJ77" s="209"/>
      <c r="CK77" s="209"/>
      <c r="CL77" s="209"/>
      <c r="CM77" s="209"/>
      <c r="CN77" s="209"/>
      <c r="CO77" s="209"/>
      <c r="CP77" s="209"/>
      <c r="CQ77" s="209"/>
      <c r="CR77" s="209"/>
      <c r="CS77" s="209"/>
      <c r="CT77" s="209"/>
      <c r="CU77" s="209"/>
      <c r="CV77" s="209"/>
      <c r="CW77" s="209"/>
      <c r="CX77" s="209"/>
      <c r="CY77" s="209"/>
      <c r="CZ77" s="209"/>
      <c r="DA77" s="209"/>
      <c r="DB77" s="209"/>
      <c r="DC77" s="209"/>
      <c r="DD77" s="209"/>
      <c r="DE77" s="206"/>
      <c r="DF77" s="206"/>
    </row>
    <row r="78" spans="1:110">
      <c r="A78" s="206"/>
      <c r="B78" s="206"/>
      <c r="C78" s="206"/>
      <c r="D78" s="206"/>
      <c r="E78" s="206"/>
      <c r="F78" s="206"/>
      <c r="G78" s="206"/>
      <c r="H78" s="206"/>
      <c r="I78" s="206"/>
      <c r="J78" s="206"/>
      <c r="K78" s="206"/>
      <c r="L78" s="206"/>
      <c r="M78" s="206"/>
      <c r="N78" s="206"/>
      <c r="O78" s="206"/>
      <c r="P78" s="206"/>
      <c r="Q78" s="206"/>
      <c r="R78" s="206"/>
      <c r="S78" s="206"/>
      <c r="T78" s="206"/>
      <c r="U78" s="206"/>
      <c r="V78" s="206"/>
      <c r="W78" s="206"/>
      <c r="X78" s="206"/>
      <c r="Y78" s="206"/>
      <c r="Z78" s="206"/>
      <c r="AA78" s="206"/>
      <c r="AB78" s="206"/>
      <c r="AC78" s="206"/>
      <c r="AD78" s="206"/>
      <c r="AE78" s="206"/>
      <c r="AF78" s="231"/>
      <c r="AG78" s="231"/>
      <c r="AH78" s="175"/>
      <c r="AI78" s="141" t="s">
        <v>201</v>
      </c>
      <c r="AJ78" s="141" t="s">
        <v>202</v>
      </c>
      <c r="AK78" s="535"/>
      <c r="AL78" s="141" t="s">
        <v>201</v>
      </c>
      <c r="AM78" s="141" t="s">
        <v>202</v>
      </c>
      <c r="AN78" s="535"/>
      <c r="AO78" s="535" t="s">
        <v>201</v>
      </c>
      <c r="AP78" s="535" t="s">
        <v>202</v>
      </c>
      <c r="AQ78" s="535"/>
      <c r="AR78" s="535" t="s">
        <v>201</v>
      </c>
      <c r="AS78" s="535" t="s">
        <v>202</v>
      </c>
      <c r="AT78" s="241"/>
      <c r="AU78" s="209"/>
      <c r="AV78" s="216"/>
      <c r="AW78" s="216"/>
      <c r="AX78" s="216"/>
      <c r="AY78" s="209"/>
      <c r="AZ78" s="209"/>
      <c r="BA78" s="209"/>
      <c r="BB78" s="209"/>
      <c r="BC78" s="209"/>
      <c r="BD78" s="209"/>
      <c r="BE78" s="209"/>
      <c r="BF78" s="216"/>
      <c r="BG78" s="233"/>
      <c r="BH78" s="209"/>
      <c r="BI78" s="209"/>
      <c r="BJ78" s="209"/>
      <c r="BK78" s="209"/>
      <c r="BL78" s="209"/>
      <c r="BM78" s="209"/>
      <c r="BN78" s="209"/>
      <c r="BO78" s="209"/>
      <c r="BP78" s="209"/>
      <c r="BQ78" s="209"/>
      <c r="BR78" s="209"/>
      <c r="BS78" s="209"/>
      <c r="BT78" s="209"/>
      <c r="BU78" s="209"/>
      <c r="BV78" s="209"/>
      <c r="BW78" s="209"/>
      <c r="BX78" s="209"/>
      <c r="BY78" s="209"/>
      <c r="BZ78" s="209"/>
      <c r="CA78" s="209"/>
      <c r="CB78" s="209"/>
      <c r="CC78" s="209"/>
      <c r="CD78" s="209"/>
      <c r="CE78" s="209"/>
      <c r="CF78" s="209"/>
      <c r="CG78" s="209"/>
      <c r="CH78" s="209"/>
      <c r="CI78" s="209"/>
      <c r="CJ78" s="209"/>
      <c r="CK78" s="209"/>
      <c r="CL78" s="209"/>
      <c r="CM78" s="209"/>
      <c r="CN78" s="209"/>
      <c r="CO78" s="209"/>
      <c r="CP78" s="209"/>
      <c r="CQ78" s="209"/>
      <c r="CR78" s="209"/>
      <c r="CS78" s="209"/>
      <c r="CT78" s="209"/>
      <c r="CU78" s="209"/>
      <c r="CV78" s="209"/>
      <c r="CW78" s="209"/>
      <c r="CX78" s="209"/>
      <c r="CY78" s="209"/>
      <c r="CZ78" s="209"/>
      <c r="DA78" s="209"/>
      <c r="DB78" s="209"/>
      <c r="DC78" s="209"/>
      <c r="DD78" s="209"/>
      <c r="DE78" s="206"/>
      <c r="DF78" s="206"/>
    </row>
    <row r="79" spans="1:110">
      <c r="A79" s="206"/>
      <c r="B79" s="206"/>
      <c r="C79" s="206"/>
      <c r="D79" s="206"/>
      <c r="E79" s="206"/>
      <c r="F79" s="206"/>
      <c r="G79" s="206"/>
      <c r="H79" s="206"/>
      <c r="I79" s="206"/>
      <c r="J79" s="206"/>
      <c r="K79" s="206"/>
      <c r="L79" s="206"/>
      <c r="M79" s="206"/>
      <c r="N79" s="206"/>
      <c r="O79" s="206"/>
      <c r="P79" s="206"/>
      <c r="Q79" s="206"/>
      <c r="R79" s="206"/>
      <c r="S79" s="206"/>
      <c r="T79" s="206"/>
      <c r="U79" s="206"/>
      <c r="V79" s="206"/>
      <c r="W79" s="206"/>
      <c r="X79" s="206"/>
      <c r="Y79" s="206"/>
      <c r="Z79" s="206"/>
      <c r="AA79" s="206"/>
      <c r="AB79" s="206"/>
      <c r="AC79" s="206"/>
      <c r="AD79" s="206"/>
      <c r="AE79" s="206"/>
      <c r="AF79" s="209"/>
      <c r="AG79" s="209"/>
      <c r="AH79" s="529" t="s">
        <v>206</v>
      </c>
      <c r="AI79" s="530"/>
      <c r="AJ79" s="544">
        <v>3581.9</v>
      </c>
      <c r="AK79" s="680"/>
      <c r="AL79" s="530"/>
      <c r="AM79" s="544">
        <v>1333.125</v>
      </c>
      <c r="AN79" s="679"/>
      <c r="AO79" s="530"/>
      <c r="AP79" s="544">
        <v>383750</v>
      </c>
      <c r="AQ79" s="530"/>
      <c r="AR79" s="530"/>
      <c r="AS79" s="544">
        <v>185725</v>
      </c>
      <c r="AT79" s="122"/>
      <c r="AU79" s="209"/>
      <c r="AV79" s="216"/>
      <c r="AW79" s="216"/>
      <c r="AX79" s="216"/>
      <c r="AY79" s="209"/>
      <c r="AZ79" s="209"/>
      <c r="BA79" s="209"/>
      <c r="BB79" s="209"/>
      <c r="BC79" s="209"/>
      <c r="BD79" s="209"/>
      <c r="BE79" s="209"/>
      <c r="BF79" s="216"/>
      <c r="BG79" s="233"/>
      <c r="BH79" s="209"/>
      <c r="BI79" s="209"/>
      <c r="BJ79" s="209"/>
      <c r="BK79" s="209"/>
      <c r="BL79" s="209"/>
      <c r="BM79" s="209"/>
      <c r="BN79" s="209"/>
      <c r="BO79" s="209"/>
      <c r="BP79" s="209"/>
      <c r="BQ79" s="209"/>
      <c r="BR79" s="209"/>
      <c r="BS79" s="209"/>
      <c r="BT79" s="209"/>
      <c r="BU79" s="209"/>
      <c r="BV79" s="209"/>
      <c r="BW79" s="209"/>
      <c r="BX79" s="209"/>
      <c r="BY79" s="209"/>
      <c r="BZ79" s="209"/>
      <c r="CA79" s="209"/>
      <c r="CB79" s="209"/>
      <c r="CC79" s="209"/>
      <c r="CD79" s="209"/>
      <c r="CE79" s="209"/>
      <c r="CF79" s="209"/>
      <c r="CG79" s="209"/>
      <c r="CH79" s="209"/>
      <c r="CI79" s="209"/>
      <c r="CJ79" s="209"/>
      <c r="CK79" s="209"/>
      <c r="CL79" s="209"/>
      <c r="CM79" s="209"/>
      <c r="CN79" s="209"/>
      <c r="CO79" s="209"/>
      <c r="CP79" s="209"/>
      <c r="CQ79" s="209"/>
      <c r="CR79" s="209"/>
      <c r="CS79" s="209"/>
      <c r="CT79" s="209"/>
      <c r="CU79" s="209"/>
      <c r="CV79" s="209"/>
      <c r="CW79" s="209"/>
      <c r="CX79" s="209"/>
      <c r="CY79" s="209"/>
      <c r="CZ79" s="209"/>
      <c r="DA79" s="209"/>
      <c r="DB79" s="209"/>
      <c r="DC79" s="209"/>
      <c r="DD79" s="209"/>
      <c r="DE79" s="206"/>
      <c r="DF79" s="206"/>
    </row>
    <row r="80" spans="1:110">
      <c r="A80" s="206"/>
      <c r="B80" s="206"/>
      <c r="C80" s="206"/>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206"/>
      <c r="AB80" s="206"/>
      <c r="AC80" s="206"/>
      <c r="AD80" s="206"/>
      <c r="AE80" s="206"/>
      <c r="AF80" s="209"/>
      <c r="AG80" s="209"/>
      <c r="AH80" s="529" t="s">
        <v>207</v>
      </c>
      <c r="AI80" s="530"/>
      <c r="AJ80" s="544">
        <v>4502.96</v>
      </c>
      <c r="AK80" s="681"/>
      <c r="AL80" s="530"/>
      <c r="AM80" s="544">
        <v>2666.25</v>
      </c>
      <c r="AN80" s="679"/>
      <c r="AO80" s="530"/>
      <c r="AP80" s="544">
        <v>521900</v>
      </c>
      <c r="AQ80" s="640"/>
      <c r="AR80" s="530"/>
      <c r="AS80" s="544">
        <v>308890</v>
      </c>
      <c r="AT80" s="640"/>
      <c r="AU80" s="209"/>
      <c r="AV80" s="216"/>
      <c r="AW80" s="216"/>
      <c r="AX80" s="216"/>
      <c r="AY80" s="209"/>
      <c r="AZ80" s="209"/>
      <c r="BA80" s="209"/>
      <c r="BB80" s="209"/>
      <c r="BC80" s="209"/>
      <c r="BD80" s="209"/>
      <c r="BE80" s="209"/>
      <c r="BF80" s="216"/>
      <c r="BG80" s="233"/>
      <c r="BH80" s="209"/>
      <c r="BI80" s="209"/>
      <c r="BJ80" s="209"/>
      <c r="BK80" s="209"/>
      <c r="BL80" s="209"/>
      <c r="BM80" s="209"/>
      <c r="BN80" s="209"/>
      <c r="BO80" s="209"/>
      <c r="BP80" s="209"/>
      <c r="BQ80" s="209"/>
      <c r="BR80" s="209"/>
      <c r="BS80" s="209"/>
      <c r="BT80" s="209"/>
      <c r="BU80" s="209"/>
      <c r="BV80" s="209"/>
      <c r="BW80" s="209"/>
      <c r="BX80" s="209"/>
      <c r="BY80" s="209"/>
      <c r="BZ80" s="209"/>
      <c r="CA80" s="209"/>
      <c r="CB80" s="209"/>
      <c r="CC80" s="209"/>
      <c r="CD80" s="209"/>
      <c r="CE80" s="209"/>
      <c r="CF80" s="209"/>
      <c r="CG80" s="209"/>
      <c r="CH80" s="209"/>
      <c r="CI80" s="209"/>
      <c r="CJ80" s="209"/>
      <c r="CK80" s="209"/>
      <c r="CL80" s="209"/>
      <c r="CM80" s="209"/>
      <c r="CN80" s="209"/>
      <c r="CO80" s="209"/>
      <c r="CP80" s="209"/>
      <c r="CQ80" s="209"/>
      <c r="CR80" s="209"/>
      <c r="CS80" s="209"/>
      <c r="CT80" s="209"/>
      <c r="CU80" s="209"/>
      <c r="CV80" s="209"/>
      <c r="CW80" s="209"/>
      <c r="CX80" s="209"/>
      <c r="CY80" s="209"/>
      <c r="CZ80" s="209"/>
      <c r="DA80" s="209"/>
      <c r="DB80" s="209"/>
      <c r="DC80" s="209"/>
      <c r="DD80" s="209"/>
      <c r="DE80" s="206"/>
      <c r="DF80" s="206"/>
    </row>
    <row r="81" spans="1:115">
      <c r="A81" s="206"/>
      <c r="B81" s="206"/>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206"/>
      <c r="AA81" s="206"/>
      <c r="AB81" s="206"/>
      <c r="AC81" s="206"/>
      <c r="AD81" s="206"/>
      <c r="AE81" s="206"/>
      <c r="AF81" s="209"/>
      <c r="AG81" s="209"/>
      <c r="AH81" s="529" t="s">
        <v>208</v>
      </c>
      <c r="AI81" s="530"/>
      <c r="AJ81" s="544">
        <v>5117</v>
      </c>
      <c r="AK81" s="681"/>
      <c r="AL81" s="530"/>
      <c r="AM81" s="544">
        <v>3555</v>
      </c>
      <c r="AN81" s="679"/>
      <c r="AO81" s="530"/>
      <c r="AP81" s="544">
        <v>614000</v>
      </c>
      <c r="AQ81" s="530"/>
      <c r="AR81" s="530"/>
      <c r="AS81" s="544">
        <v>391000</v>
      </c>
      <c r="AT81" s="530"/>
      <c r="AU81" s="209"/>
      <c r="AV81" s="216"/>
      <c r="AW81" s="216"/>
      <c r="AX81" s="216"/>
      <c r="AY81" s="209"/>
      <c r="AZ81" s="209"/>
      <c r="BA81" s="209"/>
      <c r="BB81" s="209"/>
      <c r="BC81" s="209"/>
      <c r="BD81" s="209"/>
      <c r="BE81" s="209"/>
      <c r="BF81" s="216"/>
      <c r="BG81" s="233"/>
      <c r="BH81" s="209"/>
      <c r="BI81" s="209"/>
      <c r="BJ81" s="209"/>
      <c r="BK81" s="209"/>
      <c r="BL81" s="209"/>
      <c r="BM81" s="209"/>
      <c r="BN81" s="209"/>
      <c r="BO81" s="209"/>
      <c r="BP81" s="209"/>
      <c r="BQ81" s="209"/>
      <c r="BR81" s="209"/>
      <c r="BS81" s="209"/>
      <c r="BT81" s="209"/>
      <c r="BU81" s="209"/>
      <c r="BV81" s="209"/>
      <c r="BW81" s="209"/>
      <c r="BX81" s="209"/>
      <c r="BY81" s="209"/>
      <c r="BZ81" s="209"/>
      <c r="CA81" s="209"/>
      <c r="CB81" s="209"/>
      <c r="CC81" s="209"/>
      <c r="CD81" s="209"/>
      <c r="CE81" s="209"/>
      <c r="CF81" s="209"/>
      <c r="CG81" s="209"/>
      <c r="CH81" s="209"/>
      <c r="CI81" s="209"/>
      <c r="CJ81" s="209"/>
      <c r="CK81" s="209"/>
      <c r="CL81" s="209"/>
      <c r="CM81" s="209"/>
      <c r="CN81" s="209"/>
      <c r="CO81" s="209"/>
      <c r="CP81" s="209"/>
      <c r="CQ81" s="209"/>
      <c r="CR81" s="209"/>
      <c r="CS81" s="209"/>
      <c r="CT81" s="209"/>
      <c r="CU81" s="209"/>
      <c r="CV81" s="209"/>
      <c r="CW81" s="209"/>
      <c r="CX81" s="209"/>
      <c r="CY81" s="209"/>
      <c r="CZ81" s="209"/>
      <c r="DA81" s="209"/>
      <c r="DB81" s="209"/>
      <c r="DC81" s="209"/>
      <c r="DD81" s="209"/>
      <c r="DE81" s="206"/>
      <c r="DF81" s="206"/>
    </row>
    <row r="82" spans="1:115">
      <c r="A82" s="206"/>
      <c r="B82" s="206"/>
      <c r="C82" s="206"/>
      <c r="D82" s="206"/>
      <c r="E82" s="206"/>
      <c r="F82" s="206"/>
      <c r="G82" s="206"/>
      <c r="H82" s="206"/>
      <c r="I82" s="20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9"/>
      <c r="AG82" s="209"/>
      <c r="AH82" s="529" t="s">
        <v>209</v>
      </c>
      <c r="AI82" s="530"/>
      <c r="AJ82" s="544">
        <v>5372.85</v>
      </c>
      <c r="AK82" s="681"/>
      <c r="AL82" s="530"/>
      <c r="AM82" s="544">
        <v>3732.75</v>
      </c>
      <c r="AN82" s="679"/>
      <c r="AO82" s="530"/>
      <c r="AP82" s="544">
        <v>644700</v>
      </c>
      <c r="AQ82" s="640"/>
      <c r="AR82" s="530"/>
      <c r="AS82" s="544">
        <v>410550</v>
      </c>
      <c r="AT82" s="640"/>
      <c r="AU82" s="209"/>
      <c r="AV82" s="216"/>
      <c r="AW82" s="216"/>
      <c r="AX82" s="216"/>
      <c r="AY82" s="209"/>
      <c r="AZ82" s="209"/>
      <c r="BA82" s="209"/>
      <c r="BB82" s="209"/>
      <c r="BC82" s="209"/>
      <c r="BD82" s="209"/>
      <c r="BE82" s="209"/>
      <c r="BF82" s="216"/>
      <c r="BG82" s="233"/>
      <c r="BH82" s="209"/>
      <c r="BI82" s="209"/>
      <c r="BJ82" s="209"/>
      <c r="BK82" s="209"/>
      <c r="BL82" s="209"/>
      <c r="BM82" s="209"/>
      <c r="BN82" s="209"/>
      <c r="BO82" s="209"/>
      <c r="BP82" s="209"/>
      <c r="BQ82" s="209"/>
      <c r="BR82" s="209"/>
      <c r="BS82" s="209"/>
      <c r="BT82" s="209"/>
      <c r="BU82" s="209"/>
      <c r="BV82" s="209"/>
      <c r="BW82" s="209"/>
      <c r="BX82" s="209"/>
      <c r="BY82" s="209"/>
      <c r="BZ82" s="209"/>
      <c r="CA82" s="209"/>
      <c r="CB82" s="209"/>
      <c r="CC82" s="209"/>
      <c r="CD82" s="209"/>
      <c r="CE82" s="209"/>
      <c r="CF82" s="209"/>
      <c r="CG82" s="209"/>
      <c r="CH82" s="209"/>
      <c r="CI82" s="209"/>
      <c r="CJ82" s="209"/>
      <c r="CK82" s="209"/>
      <c r="CL82" s="209"/>
      <c r="CM82" s="209"/>
      <c r="CN82" s="209"/>
      <c r="CO82" s="209"/>
      <c r="CP82" s="209"/>
      <c r="CQ82" s="209"/>
      <c r="CR82" s="209"/>
      <c r="CS82" s="209"/>
      <c r="CT82" s="209"/>
      <c r="CU82" s="209"/>
      <c r="CV82" s="209"/>
      <c r="CW82" s="209"/>
      <c r="CX82" s="209"/>
      <c r="CY82" s="209"/>
      <c r="CZ82" s="209"/>
      <c r="DA82" s="209"/>
      <c r="DB82" s="209"/>
      <c r="DC82" s="209"/>
      <c r="DD82" s="209"/>
      <c r="DE82" s="206"/>
      <c r="DF82" s="206"/>
    </row>
    <row r="83" spans="1:115">
      <c r="A83" s="206"/>
      <c r="B83" s="206"/>
      <c r="C83" s="206"/>
      <c r="D83" s="206"/>
      <c r="E83" s="206"/>
      <c r="F83" s="206"/>
      <c r="G83" s="206"/>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9"/>
      <c r="AG83" s="209"/>
      <c r="AH83" s="529" t="s">
        <v>210</v>
      </c>
      <c r="AI83" s="530"/>
      <c r="AJ83" s="544">
        <v>5756.6250000000009</v>
      </c>
      <c r="AK83" s="681"/>
      <c r="AL83" s="530"/>
      <c r="AM83" s="544">
        <v>3999.375</v>
      </c>
      <c r="AN83" s="679"/>
      <c r="AO83" s="530"/>
      <c r="AP83" s="544">
        <v>690750</v>
      </c>
      <c r="AQ83" s="530"/>
      <c r="AR83" s="530"/>
      <c r="AS83" s="544">
        <v>439875</v>
      </c>
      <c r="AT83" s="122"/>
      <c r="AU83" s="209"/>
      <c r="AV83" s="216"/>
      <c r="AW83" s="216"/>
      <c r="AX83" s="216"/>
      <c r="AY83" s="209"/>
      <c r="AZ83" s="209"/>
      <c r="BA83" s="209"/>
      <c r="BB83" s="209"/>
      <c r="BC83" s="209"/>
      <c r="BD83" s="209"/>
      <c r="BE83" s="209"/>
      <c r="BF83" s="216"/>
      <c r="BG83" s="233"/>
      <c r="BH83" s="209"/>
      <c r="BI83" s="209"/>
      <c r="BJ83" s="209"/>
      <c r="BK83" s="209"/>
      <c r="BL83" s="209"/>
      <c r="BM83" s="209"/>
      <c r="BN83" s="209"/>
      <c r="BO83" s="209"/>
      <c r="BP83" s="209"/>
      <c r="BQ83" s="209"/>
      <c r="BR83" s="209"/>
      <c r="BS83" s="209"/>
      <c r="BT83" s="209"/>
      <c r="BU83" s="209"/>
      <c r="BV83" s="209"/>
      <c r="BW83" s="209"/>
      <c r="BX83" s="209"/>
      <c r="BY83" s="209"/>
      <c r="BZ83" s="209"/>
      <c r="CA83" s="209"/>
      <c r="CB83" s="209"/>
      <c r="CC83" s="209"/>
      <c r="CD83" s="209"/>
      <c r="CE83" s="209"/>
      <c r="CF83" s="209"/>
      <c r="CG83" s="209"/>
      <c r="CH83" s="209"/>
      <c r="CI83" s="209"/>
      <c r="CJ83" s="209"/>
      <c r="CK83" s="209"/>
      <c r="CL83" s="209"/>
      <c r="CM83" s="209"/>
      <c r="CN83" s="209"/>
      <c r="CO83" s="209"/>
      <c r="CP83" s="209"/>
      <c r="CQ83" s="209"/>
      <c r="CR83" s="209"/>
      <c r="CS83" s="209"/>
      <c r="CT83" s="209"/>
      <c r="CU83" s="209"/>
      <c r="CV83" s="209"/>
      <c r="CW83" s="209"/>
      <c r="CX83" s="209"/>
      <c r="CY83" s="209"/>
      <c r="CZ83" s="209"/>
      <c r="DA83" s="209"/>
      <c r="DB83" s="209"/>
      <c r="DC83" s="209"/>
      <c r="DD83" s="209"/>
      <c r="DE83" s="206"/>
      <c r="DF83" s="206"/>
    </row>
    <row r="84" spans="1:115">
      <c r="A84" s="206"/>
      <c r="B84" s="206"/>
      <c r="C84" s="206"/>
      <c r="D84" s="206"/>
      <c r="E84" s="206"/>
      <c r="F84" s="206"/>
      <c r="G84" s="206"/>
      <c r="H84" s="206"/>
      <c r="I84" s="206"/>
      <c r="J84" s="206"/>
      <c r="K84" s="206"/>
      <c r="L84" s="206"/>
      <c r="M84" s="206"/>
      <c r="N84" s="206"/>
      <c r="O84" s="206"/>
      <c r="P84" s="206"/>
      <c r="Q84" s="206"/>
      <c r="R84" s="206"/>
      <c r="S84" s="206"/>
      <c r="T84" s="206"/>
      <c r="U84" s="206"/>
      <c r="V84" s="206"/>
      <c r="W84" s="206"/>
      <c r="X84" s="206"/>
      <c r="Y84" s="206"/>
      <c r="Z84" s="206"/>
      <c r="AA84" s="206"/>
      <c r="AB84" s="206"/>
      <c r="AC84" s="206"/>
      <c r="AD84" s="206"/>
      <c r="AE84" s="206"/>
      <c r="AF84" s="209"/>
      <c r="AG84" s="209"/>
      <c r="AH84" s="615"/>
      <c r="AI84" s="616"/>
      <c r="AJ84" s="617"/>
      <c r="AK84" s="617"/>
      <c r="AL84" s="617"/>
      <c r="AM84" s="617"/>
      <c r="AN84" s="617"/>
      <c r="AO84" s="617"/>
      <c r="AP84" s="617"/>
      <c r="AQ84" s="617"/>
      <c r="AR84" s="617"/>
      <c r="AS84" s="617"/>
      <c r="AT84" s="241"/>
      <c r="AU84" s="209"/>
      <c r="AV84" s="216"/>
      <c r="AW84" s="216"/>
      <c r="AX84" s="216"/>
      <c r="AY84" s="209"/>
      <c r="AZ84" s="209"/>
      <c r="BA84" s="209"/>
      <c r="BB84" s="209"/>
      <c r="BC84" s="209"/>
      <c r="BD84" s="209"/>
      <c r="BE84" s="209"/>
      <c r="BF84" s="216"/>
      <c r="BG84" s="233"/>
      <c r="BH84" s="209"/>
      <c r="BI84" s="209"/>
      <c r="BJ84" s="209"/>
      <c r="BK84" s="209"/>
      <c r="BL84" s="209"/>
      <c r="BM84" s="209"/>
      <c r="BN84" s="209"/>
      <c r="BO84" s="209"/>
      <c r="BP84" s="209"/>
      <c r="BQ84" s="209"/>
      <c r="BR84" s="209"/>
      <c r="BS84" s="209"/>
      <c r="BT84" s="209"/>
      <c r="BU84" s="209"/>
      <c r="BV84" s="209"/>
      <c r="BW84" s="209"/>
      <c r="BX84" s="209"/>
      <c r="BY84" s="209"/>
      <c r="BZ84" s="209"/>
      <c r="CA84" s="209"/>
      <c r="CB84" s="209"/>
      <c r="CC84" s="209"/>
      <c r="CD84" s="209"/>
      <c r="CE84" s="209"/>
      <c r="CF84" s="209"/>
      <c r="CG84" s="209"/>
      <c r="CH84" s="209"/>
      <c r="CI84" s="209"/>
      <c r="CJ84" s="209"/>
      <c r="CK84" s="209"/>
      <c r="CL84" s="209"/>
      <c r="CM84" s="209"/>
      <c r="CN84" s="209"/>
      <c r="CO84" s="209"/>
      <c r="CP84" s="209"/>
      <c r="CQ84" s="209"/>
      <c r="CR84" s="209"/>
      <c r="CS84" s="209"/>
      <c r="CT84" s="209"/>
      <c r="CU84" s="209"/>
      <c r="CV84" s="209"/>
      <c r="CW84" s="209"/>
      <c r="CX84" s="209"/>
      <c r="CY84" s="209"/>
      <c r="CZ84" s="209"/>
      <c r="DA84" s="209"/>
      <c r="DB84" s="209"/>
      <c r="DC84" s="209"/>
      <c r="DD84" s="209"/>
      <c r="DE84" s="206"/>
      <c r="DF84" s="206"/>
    </row>
    <row r="85" spans="1:115">
      <c r="A85" s="206"/>
      <c r="B85" s="206"/>
      <c r="C85" s="206"/>
      <c r="D85" s="206"/>
      <c r="E85" s="206"/>
      <c r="F85" s="206"/>
      <c r="G85" s="206"/>
      <c r="H85" s="206"/>
      <c r="I85" s="206"/>
      <c r="J85" s="206"/>
      <c r="K85" s="206"/>
      <c r="L85" s="206"/>
      <c r="M85" s="206"/>
      <c r="N85" s="206"/>
      <c r="O85" s="206"/>
      <c r="P85" s="206"/>
      <c r="Q85" s="206"/>
      <c r="R85" s="206"/>
      <c r="S85" s="206"/>
      <c r="T85" s="206"/>
      <c r="U85" s="206"/>
      <c r="V85" s="206"/>
      <c r="W85" s="206"/>
      <c r="X85" s="206"/>
      <c r="Y85" s="206"/>
      <c r="Z85" s="206"/>
      <c r="AA85" s="206"/>
      <c r="AB85" s="206"/>
      <c r="AC85" s="206"/>
      <c r="AD85" s="206"/>
      <c r="AE85" s="206"/>
      <c r="AF85" s="209"/>
      <c r="AG85" s="209"/>
      <c r="AH85" s="529" t="s">
        <v>9</v>
      </c>
      <c r="AI85" s="544"/>
      <c r="AJ85" s="544">
        <v>921.06</v>
      </c>
      <c r="AK85" s="544"/>
      <c r="AL85" s="544"/>
      <c r="AM85" s="544">
        <v>1333.125</v>
      </c>
      <c r="AN85" s="544"/>
      <c r="AO85" s="544"/>
      <c r="AP85" s="544">
        <v>138150</v>
      </c>
      <c r="AQ85" s="544"/>
      <c r="AR85" s="544"/>
      <c r="AS85" s="544">
        <v>123165</v>
      </c>
      <c r="AT85" s="241"/>
      <c r="AU85" s="209"/>
      <c r="AV85" s="216"/>
      <c r="AW85" s="216"/>
      <c r="AX85" s="216"/>
      <c r="AY85" s="209"/>
      <c r="AZ85" s="209"/>
      <c r="BA85" s="209"/>
      <c r="BB85" s="209"/>
      <c r="BC85" s="209"/>
      <c r="BD85" s="209"/>
      <c r="BE85" s="209"/>
      <c r="BF85" s="216"/>
      <c r="BG85" s="233"/>
      <c r="BH85" s="209"/>
      <c r="BI85" s="209"/>
      <c r="BJ85" s="209"/>
      <c r="BK85" s="209"/>
      <c r="BL85" s="209"/>
      <c r="BM85" s="209"/>
      <c r="BN85" s="209"/>
      <c r="BO85" s="209"/>
      <c r="BP85" s="209"/>
      <c r="BQ85" s="209"/>
      <c r="BR85" s="209"/>
      <c r="BS85" s="209"/>
      <c r="BT85" s="209"/>
      <c r="BU85" s="209"/>
      <c r="BV85" s="209"/>
      <c r="BW85" s="209"/>
      <c r="BX85" s="209"/>
      <c r="BY85" s="209"/>
      <c r="BZ85" s="209"/>
      <c r="CA85" s="209"/>
      <c r="CB85" s="209"/>
      <c r="CC85" s="209"/>
      <c r="CD85" s="209"/>
      <c r="CE85" s="209"/>
      <c r="CF85" s="209"/>
      <c r="CG85" s="209"/>
      <c r="CH85" s="209"/>
      <c r="CI85" s="209"/>
      <c r="CJ85" s="209"/>
      <c r="CK85" s="209"/>
      <c r="CL85" s="209"/>
      <c r="CM85" s="209"/>
      <c r="CN85" s="209"/>
      <c r="CO85" s="209"/>
      <c r="CP85" s="209"/>
      <c r="CQ85" s="209"/>
      <c r="CR85" s="209"/>
      <c r="CS85" s="209"/>
      <c r="CT85" s="209"/>
      <c r="CU85" s="209"/>
      <c r="CV85" s="209"/>
      <c r="CW85" s="209"/>
      <c r="CX85" s="209"/>
      <c r="CY85" s="209"/>
      <c r="CZ85" s="209"/>
      <c r="DA85" s="209"/>
      <c r="DB85" s="209"/>
      <c r="DC85" s="209"/>
      <c r="DD85" s="209"/>
      <c r="DE85" s="206"/>
      <c r="DF85" s="206"/>
    </row>
    <row r="86" spans="1:115">
      <c r="A86" s="206"/>
      <c r="B86" s="206"/>
      <c r="C86" s="206"/>
      <c r="D86" s="206"/>
      <c r="E86" s="206"/>
      <c r="F86" s="206"/>
      <c r="G86" s="206"/>
      <c r="H86" s="206"/>
      <c r="I86" s="206"/>
      <c r="J86" s="206"/>
      <c r="K86" s="206"/>
      <c r="L86" s="206"/>
      <c r="M86" s="206"/>
      <c r="N86" s="206"/>
      <c r="O86" s="206"/>
      <c r="P86" s="206"/>
      <c r="Q86" s="206"/>
      <c r="R86" s="206"/>
      <c r="S86" s="206"/>
      <c r="T86" s="206"/>
      <c r="U86" s="206"/>
      <c r="V86" s="206"/>
      <c r="W86" s="206"/>
      <c r="X86" s="206"/>
      <c r="Y86" s="206"/>
      <c r="Z86" s="206"/>
      <c r="AA86" s="206"/>
      <c r="AB86" s="206"/>
      <c r="AC86" s="206"/>
      <c r="AD86" s="206"/>
      <c r="AE86" s="206"/>
      <c r="AF86" s="209"/>
      <c r="AG86" s="209"/>
      <c r="AH86" s="529" t="s">
        <v>9</v>
      </c>
      <c r="AI86" s="544"/>
      <c r="AJ86" s="544">
        <v>614.04</v>
      </c>
      <c r="AK86" s="544"/>
      <c r="AL86" s="544"/>
      <c r="AM86" s="544">
        <v>888.75</v>
      </c>
      <c r="AN86" s="544"/>
      <c r="AO86" s="544"/>
      <c r="AP86" s="544">
        <v>92100</v>
      </c>
      <c r="AQ86" s="544"/>
      <c r="AR86" s="544"/>
      <c r="AS86" s="544">
        <v>82110</v>
      </c>
      <c r="AT86" s="241"/>
      <c r="AU86" s="209"/>
      <c r="AV86" s="216"/>
      <c r="AW86" s="216"/>
      <c r="AX86" s="216"/>
      <c r="AY86" s="209"/>
      <c r="AZ86" s="209"/>
      <c r="BA86" s="209"/>
      <c r="BB86" s="209"/>
      <c r="BC86" s="209"/>
      <c r="BD86" s="209"/>
      <c r="BE86" s="209"/>
      <c r="BF86" s="216"/>
      <c r="BG86" s="233"/>
      <c r="BH86" s="209"/>
      <c r="BI86" s="209"/>
      <c r="BJ86" s="209"/>
      <c r="BK86" s="209"/>
      <c r="BL86" s="209"/>
      <c r="BM86" s="209"/>
      <c r="BN86" s="209"/>
      <c r="BO86" s="209"/>
      <c r="BP86" s="209"/>
      <c r="BQ86" s="209"/>
      <c r="BR86" s="209"/>
      <c r="BS86" s="209"/>
      <c r="BT86" s="209"/>
      <c r="BU86" s="209"/>
      <c r="BV86" s="209"/>
      <c r="BW86" s="209"/>
      <c r="BX86" s="209"/>
      <c r="BY86" s="209"/>
      <c r="BZ86" s="209"/>
      <c r="CA86" s="209"/>
      <c r="CB86" s="209"/>
      <c r="CC86" s="209"/>
      <c r="CD86" s="209"/>
      <c r="CE86" s="209"/>
      <c r="CF86" s="209"/>
      <c r="CG86" s="209"/>
      <c r="CH86" s="209"/>
      <c r="CI86" s="209"/>
      <c r="CJ86" s="209"/>
      <c r="CK86" s="209"/>
      <c r="CL86" s="209"/>
      <c r="CM86" s="209"/>
      <c r="CN86" s="209"/>
      <c r="CO86" s="209"/>
      <c r="CP86" s="209"/>
      <c r="CQ86" s="209"/>
      <c r="CR86" s="209"/>
      <c r="CS86" s="209"/>
      <c r="CT86" s="209"/>
      <c r="CU86" s="209"/>
      <c r="CV86" s="209"/>
      <c r="CW86" s="209"/>
      <c r="CX86" s="209"/>
      <c r="CY86" s="209"/>
      <c r="CZ86" s="209"/>
      <c r="DA86" s="209"/>
      <c r="DB86" s="209"/>
      <c r="DC86" s="209"/>
      <c r="DD86" s="209"/>
      <c r="DE86" s="206"/>
      <c r="DF86" s="206"/>
    </row>
    <row r="87" spans="1:115">
      <c r="A87" s="206"/>
      <c r="B87" s="206"/>
      <c r="C87" s="206"/>
      <c r="D87" s="206"/>
      <c r="E87" s="206"/>
      <c r="F87" s="206"/>
      <c r="G87" s="206"/>
      <c r="H87" s="206"/>
      <c r="I87" s="206"/>
      <c r="J87" s="206"/>
      <c r="K87" s="206"/>
      <c r="L87" s="206"/>
      <c r="M87" s="206"/>
      <c r="N87" s="206"/>
      <c r="O87" s="206"/>
      <c r="P87" s="206"/>
      <c r="Q87" s="206"/>
      <c r="R87" s="206"/>
      <c r="S87" s="206"/>
      <c r="T87" s="206"/>
      <c r="U87" s="206"/>
      <c r="V87" s="206"/>
      <c r="W87" s="206"/>
      <c r="X87" s="206"/>
      <c r="Y87" s="206"/>
      <c r="Z87" s="206"/>
      <c r="AA87" s="206"/>
      <c r="AB87" s="206"/>
      <c r="AC87" s="206"/>
      <c r="AD87" s="206"/>
      <c r="AE87" s="206"/>
      <c r="AF87" s="209"/>
      <c r="AG87" s="209"/>
      <c r="AH87" s="529" t="s">
        <v>9</v>
      </c>
      <c r="AI87" s="544"/>
      <c r="AJ87" s="544">
        <v>255.85000000000036</v>
      </c>
      <c r="AK87" s="544"/>
      <c r="AL87" s="544"/>
      <c r="AM87" s="544">
        <v>177.75</v>
      </c>
      <c r="AN87" s="544"/>
      <c r="AO87" s="544"/>
      <c r="AP87" s="544">
        <v>30700</v>
      </c>
      <c r="AQ87" s="544"/>
      <c r="AR87" s="544"/>
      <c r="AS87" s="544">
        <v>19550</v>
      </c>
      <c r="AT87" s="241"/>
      <c r="AU87" s="209"/>
      <c r="AV87" s="216"/>
      <c r="AW87" s="216"/>
      <c r="AX87" s="216"/>
      <c r="AY87" s="209"/>
      <c r="AZ87" s="209"/>
      <c r="BA87" s="209"/>
      <c r="BB87" s="209"/>
      <c r="BC87" s="209"/>
      <c r="BD87" s="209"/>
      <c r="BE87" s="209"/>
      <c r="BF87" s="216"/>
      <c r="BG87" s="233"/>
      <c r="BH87" s="209"/>
      <c r="BI87" s="209"/>
      <c r="BJ87" s="209"/>
      <c r="BK87" s="209"/>
      <c r="BL87" s="209"/>
      <c r="BM87" s="209"/>
      <c r="BN87" s="209"/>
      <c r="BO87" s="209"/>
      <c r="BP87" s="209"/>
      <c r="BQ87" s="209"/>
      <c r="BR87" s="209"/>
      <c r="BS87" s="209"/>
      <c r="BT87" s="209"/>
      <c r="BU87" s="209"/>
      <c r="BV87" s="209"/>
      <c r="BW87" s="209"/>
      <c r="BX87" s="209"/>
      <c r="BY87" s="209"/>
      <c r="BZ87" s="209"/>
      <c r="CA87" s="209"/>
      <c r="CB87" s="209"/>
      <c r="CC87" s="209"/>
      <c r="CD87" s="209"/>
      <c r="CE87" s="209"/>
      <c r="CF87" s="209"/>
      <c r="CG87" s="209"/>
      <c r="CH87" s="209"/>
      <c r="CI87" s="209"/>
      <c r="CJ87" s="209"/>
      <c r="CK87" s="209"/>
      <c r="CL87" s="209"/>
      <c r="CM87" s="209"/>
      <c r="CN87" s="209"/>
      <c r="CO87" s="209"/>
      <c r="CP87" s="209"/>
      <c r="CQ87" s="209"/>
      <c r="CR87" s="209"/>
      <c r="CS87" s="209"/>
      <c r="CT87" s="209"/>
      <c r="CU87" s="209"/>
      <c r="CV87" s="209"/>
      <c r="CW87" s="209"/>
      <c r="CX87" s="209"/>
      <c r="CY87" s="209"/>
      <c r="CZ87" s="209"/>
      <c r="DA87" s="209"/>
      <c r="DB87" s="209"/>
      <c r="DC87" s="209"/>
      <c r="DD87" s="209"/>
      <c r="DE87" s="206"/>
      <c r="DF87" s="206"/>
    </row>
    <row r="88" spans="1:115">
      <c r="A88" s="206"/>
      <c r="B88" s="206"/>
      <c r="C88" s="206"/>
      <c r="D88" s="206"/>
      <c r="E88" s="206"/>
      <c r="F88" s="206"/>
      <c r="G88" s="206"/>
      <c r="H88" s="206"/>
      <c r="I88" s="206"/>
      <c r="J88" s="206"/>
      <c r="K88" s="206"/>
      <c r="L88" s="206"/>
      <c r="M88" s="206"/>
      <c r="N88" s="206"/>
      <c r="O88" s="206"/>
      <c r="P88" s="206"/>
      <c r="Q88" s="206"/>
      <c r="R88" s="206"/>
      <c r="S88" s="206"/>
      <c r="T88" s="206"/>
      <c r="U88" s="206"/>
      <c r="V88" s="206"/>
      <c r="W88" s="206"/>
      <c r="X88" s="206"/>
      <c r="Y88" s="206"/>
      <c r="Z88" s="206"/>
      <c r="AA88" s="206"/>
      <c r="AB88" s="206"/>
      <c r="AC88" s="206"/>
      <c r="AD88" s="206"/>
      <c r="AE88" s="206"/>
      <c r="AF88" s="209"/>
      <c r="AG88" s="209"/>
      <c r="AH88" s="529" t="s">
        <v>9</v>
      </c>
      <c r="AI88" s="544"/>
      <c r="AJ88" s="544">
        <v>383.77500000000055</v>
      </c>
      <c r="AK88" s="544"/>
      <c r="AL88" s="544"/>
      <c r="AM88" s="544">
        <v>266.625</v>
      </c>
      <c r="AN88" s="544"/>
      <c r="AO88" s="544"/>
      <c r="AP88" s="544">
        <v>46050</v>
      </c>
      <c r="AQ88" s="544"/>
      <c r="AR88" s="544"/>
      <c r="AS88" s="544">
        <v>29325</v>
      </c>
      <c r="AT88" s="241"/>
      <c r="AU88" s="209"/>
      <c r="AV88" s="216"/>
      <c r="AW88" s="216"/>
      <c r="AX88" s="216"/>
      <c r="AY88" s="209"/>
      <c r="AZ88" s="209"/>
      <c r="BA88" s="209"/>
      <c r="BB88" s="209"/>
      <c r="BC88" s="209"/>
      <c r="BD88" s="209"/>
      <c r="BE88" s="209"/>
      <c r="BF88" s="216"/>
      <c r="BG88" s="233"/>
      <c r="BH88" s="209"/>
      <c r="BI88" s="209"/>
      <c r="BJ88" s="209"/>
      <c r="BK88" s="209"/>
      <c r="BL88" s="209"/>
      <c r="BM88" s="209"/>
      <c r="BN88" s="209"/>
      <c r="BO88" s="209"/>
      <c r="BP88" s="209"/>
      <c r="BQ88" s="209"/>
      <c r="BR88" s="209"/>
      <c r="BS88" s="209"/>
      <c r="BT88" s="209"/>
      <c r="BU88" s="209"/>
      <c r="BV88" s="209"/>
      <c r="BW88" s="209"/>
      <c r="BX88" s="209"/>
      <c r="BY88" s="209"/>
      <c r="BZ88" s="209"/>
      <c r="CA88" s="209"/>
      <c r="CB88" s="209"/>
      <c r="CC88" s="209"/>
      <c r="CD88" s="209"/>
      <c r="CE88" s="209"/>
      <c r="CF88" s="209"/>
      <c r="CG88" s="209"/>
      <c r="CH88" s="209"/>
      <c r="CI88" s="209"/>
      <c r="CJ88" s="209"/>
      <c r="CK88" s="209"/>
      <c r="CL88" s="209"/>
      <c r="CM88" s="209"/>
      <c r="CN88" s="209"/>
      <c r="CO88" s="209"/>
      <c r="CP88" s="209"/>
      <c r="CQ88" s="209"/>
      <c r="CR88" s="209"/>
      <c r="CS88" s="209"/>
      <c r="CT88" s="209"/>
      <c r="CU88" s="209"/>
      <c r="CV88" s="209"/>
      <c r="CW88" s="209"/>
      <c r="CX88" s="209"/>
      <c r="CY88" s="209"/>
      <c r="CZ88" s="209"/>
      <c r="DA88" s="209"/>
      <c r="DB88" s="209"/>
      <c r="DC88" s="209"/>
      <c r="DD88" s="209"/>
      <c r="DE88" s="206"/>
      <c r="DF88" s="206"/>
    </row>
    <row r="89" spans="1:115">
      <c r="A89" s="206"/>
      <c r="B89" s="206"/>
      <c r="C89" s="206"/>
      <c r="D89" s="206"/>
      <c r="E89" s="206"/>
      <c r="F89" s="206"/>
      <c r="G89" s="206"/>
      <c r="H89" s="206"/>
      <c r="I89" s="206"/>
      <c r="J89" s="206"/>
      <c r="K89" s="206"/>
      <c r="L89" s="206"/>
      <c r="M89" s="206"/>
      <c r="N89" s="206"/>
      <c r="O89" s="206"/>
      <c r="P89" s="206"/>
      <c r="Q89" s="206"/>
      <c r="R89" s="206"/>
      <c r="S89" s="206"/>
      <c r="T89" s="206"/>
      <c r="U89" s="206"/>
      <c r="V89" s="206"/>
      <c r="W89" s="206"/>
      <c r="X89" s="206"/>
      <c r="Y89" s="206"/>
      <c r="Z89" s="206"/>
      <c r="AA89" s="206"/>
      <c r="AB89" s="206"/>
      <c r="AC89" s="206"/>
      <c r="AD89" s="206"/>
      <c r="AE89" s="206"/>
      <c r="AF89" s="209"/>
      <c r="AG89" s="209"/>
      <c r="AH89" s="175"/>
      <c r="AI89" s="118"/>
      <c r="AJ89" s="618"/>
      <c r="AK89" s="618"/>
      <c r="AL89" s="618"/>
      <c r="AM89" s="618"/>
      <c r="AN89" s="618"/>
      <c r="AO89" s="618"/>
      <c r="AP89" s="618"/>
      <c r="AQ89" s="618"/>
      <c r="AR89" s="618"/>
      <c r="AS89" s="618"/>
      <c r="AT89" s="241"/>
      <c r="AU89" s="209"/>
      <c r="AV89" s="216"/>
      <c r="AW89" s="216"/>
      <c r="AX89" s="216"/>
      <c r="AY89" s="209"/>
      <c r="AZ89" s="209"/>
      <c r="BA89" s="209"/>
      <c r="BB89" s="209"/>
      <c r="BC89" s="209"/>
      <c r="BD89" s="209"/>
      <c r="BE89" s="209"/>
      <c r="BF89" s="216"/>
      <c r="BG89" s="233"/>
      <c r="BH89" s="209"/>
      <c r="BI89" s="209"/>
      <c r="BJ89" s="209"/>
      <c r="BK89" s="209"/>
      <c r="BL89" s="209"/>
      <c r="BM89" s="209"/>
      <c r="BN89" s="209"/>
      <c r="BO89" s="209"/>
      <c r="BP89" s="209"/>
      <c r="BQ89" s="209"/>
      <c r="BR89" s="209"/>
      <c r="BS89" s="209"/>
      <c r="BT89" s="209"/>
      <c r="BU89" s="209"/>
      <c r="BV89" s="209"/>
      <c r="BW89" s="209"/>
      <c r="BX89" s="209"/>
      <c r="BY89" s="209"/>
      <c r="BZ89" s="209"/>
      <c r="CA89" s="209"/>
      <c r="CB89" s="209"/>
      <c r="CC89" s="209"/>
      <c r="CD89" s="209"/>
      <c r="CE89" s="209"/>
      <c r="CF89" s="209"/>
      <c r="CG89" s="209"/>
      <c r="CH89" s="209"/>
      <c r="CI89" s="209"/>
      <c r="CJ89" s="209"/>
      <c r="CK89" s="209"/>
      <c r="CL89" s="209"/>
      <c r="CM89" s="209"/>
      <c r="CN89" s="209"/>
      <c r="CO89" s="209"/>
      <c r="CP89" s="209"/>
      <c r="CQ89" s="209"/>
      <c r="CR89" s="209"/>
      <c r="CS89" s="209"/>
      <c r="CT89" s="209"/>
      <c r="CU89" s="209"/>
      <c r="CV89" s="209"/>
      <c r="CW89" s="209"/>
      <c r="CX89" s="209"/>
      <c r="CY89" s="209"/>
      <c r="CZ89" s="209"/>
      <c r="DA89" s="209"/>
      <c r="DB89" s="209"/>
      <c r="DC89" s="209"/>
      <c r="DD89" s="209"/>
      <c r="DE89" s="206"/>
      <c r="DF89" s="206"/>
    </row>
    <row r="90" spans="1:115">
      <c r="A90" s="206"/>
      <c r="B90" s="206"/>
      <c r="C90" s="206"/>
      <c r="D90" s="206"/>
      <c r="E90" s="206"/>
      <c r="F90" s="206"/>
      <c r="G90" s="206"/>
      <c r="H90" s="206"/>
      <c r="I90" s="206"/>
      <c r="J90" s="206"/>
      <c r="K90" s="206"/>
      <c r="L90" s="206"/>
      <c r="M90" s="206"/>
      <c r="N90" s="206"/>
      <c r="O90" s="206"/>
      <c r="P90" s="206"/>
      <c r="Q90" s="206"/>
      <c r="R90" s="206"/>
      <c r="S90" s="206"/>
      <c r="T90" s="206"/>
      <c r="U90" s="206"/>
      <c r="V90" s="206"/>
      <c r="W90" s="206"/>
      <c r="X90" s="206"/>
      <c r="Y90" s="206"/>
      <c r="Z90" s="206"/>
      <c r="AA90" s="206"/>
      <c r="AB90" s="206"/>
      <c r="AC90" s="206"/>
      <c r="AD90" s="206"/>
      <c r="AE90" s="206"/>
      <c r="AF90" s="209"/>
      <c r="AG90" s="209"/>
      <c r="AH90" s="533" t="s">
        <v>204</v>
      </c>
      <c r="AI90" s="118"/>
      <c r="AJ90" s="618"/>
      <c r="AK90" s="682"/>
      <c r="AL90" s="618"/>
      <c r="AM90" s="618"/>
      <c r="AN90" s="682"/>
      <c r="AO90" s="618"/>
      <c r="AP90" s="618"/>
      <c r="AQ90" s="618"/>
      <c r="AR90" s="618"/>
      <c r="AS90" s="618"/>
      <c r="AT90" s="241"/>
      <c r="AU90" s="209"/>
      <c r="AV90" s="216"/>
      <c r="AW90" s="216"/>
      <c r="AX90" s="216"/>
      <c r="AY90" s="209"/>
      <c r="AZ90" s="209"/>
      <c r="BA90" s="209"/>
      <c r="BB90" s="209"/>
      <c r="BC90" s="209"/>
      <c r="BD90" s="209"/>
      <c r="BE90" s="209"/>
      <c r="BF90" s="216"/>
      <c r="BG90" s="233"/>
      <c r="BH90" s="209"/>
      <c r="BI90" s="209"/>
      <c r="BJ90" s="209"/>
      <c r="BK90" s="209"/>
      <c r="BL90" s="209"/>
      <c r="BM90" s="209"/>
      <c r="BN90" s="209"/>
      <c r="BO90" s="209"/>
      <c r="BP90" s="209"/>
      <c r="BQ90" s="209"/>
      <c r="BR90" s="209"/>
      <c r="BS90" s="209"/>
      <c r="BT90" s="209"/>
      <c r="BU90" s="209"/>
      <c r="BV90" s="209"/>
      <c r="BW90" s="209"/>
      <c r="BX90" s="209"/>
      <c r="BY90" s="209"/>
      <c r="BZ90" s="209"/>
      <c r="CA90" s="209"/>
      <c r="CB90" s="209"/>
      <c r="CC90" s="209"/>
      <c r="CD90" s="209"/>
      <c r="CE90" s="209"/>
      <c r="CF90" s="209"/>
      <c r="CG90" s="209"/>
      <c r="CH90" s="209"/>
      <c r="CI90" s="209"/>
      <c r="CJ90" s="209"/>
      <c r="CK90" s="209"/>
      <c r="CL90" s="209"/>
      <c r="CM90" s="209"/>
      <c r="CN90" s="209"/>
      <c r="CO90" s="209"/>
      <c r="CP90" s="209"/>
      <c r="CQ90" s="209"/>
      <c r="CR90" s="209"/>
      <c r="CS90" s="209"/>
      <c r="CT90" s="209"/>
      <c r="CU90" s="209"/>
      <c r="CV90" s="209"/>
      <c r="CW90" s="209"/>
      <c r="CX90" s="209"/>
      <c r="CY90" s="209"/>
      <c r="CZ90" s="209"/>
      <c r="DA90" s="209"/>
      <c r="DB90" s="209"/>
      <c r="DC90" s="209"/>
      <c r="DD90" s="209"/>
      <c r="DE90" s="206"/>
      <c r="DF90" s="206"/>
    </row>
    <row r="91" spans="1:115">
      <c r="A91" s="206"/>
      <c r="B91" s="206"/>
      <c r="C91" s="206"/>
      <c r="D91" s="206"/>
      <c r="E91" s="206"/>
      <c r="F91" s="206"/>
      <c r="G91" s="206"/>
      <c r="H91" s="206"/>
      <c r="I91" s="206"/>
      <c r="J91" s="206"/>
      <c r="K91" s="206"/>
      <c r="L91" s="206"/>
      <c r="M91" s="206"/>
      <c r="N91" s="206"/>
      <c r="O91" s="206"/>
      <c r="P91" s="206"/>
      <c r="Q91" s="206"/>
      <c r="R91" s="206"/>
      <c r="S91" s="206"/>
      <c r="T91" s="206"/>
      <c r="U91" s="206"/>
      <c r="V91" s="206"/>
      <c r="W91" s="206"/>
      <c r="X91" s="206"/>
      <c r="Y91" s="206"/>
      <c r="Z91" s="206"/>
      <c r="AA91" s="206"/>
      <c r="AB91" s="206"/>
      <c r="AC91" s="206"/>
      <c r="AD91" s="206"/>
      <c r="AE91" s="206"/>
      <c r="AF91" s="209"/>
      <c r="AG91" s="209"/>
      <c r="AH91" s="533" t="s">
        <v>166</v>
      </c>
      <c r="AI91" s="118"/>
      <c r="AJ91" s="618"/>
      <c r="AK91" s="682"/>
      <c r="AL91" s="618"/>
      <c r="AM91" s="618"/>
      <c r="AN91" s="682"/>
      <c r="AO91" s="618"/>
      <c r="AP91" s="618"/>
      <c r="AQ91" s="618"/>
      <c r="AR91" s="618"/>
      <c r="AS91" s="618"/>
      <c r="AT91" s="241"/>
      <c r="AU91" s="209"/>
      <c r="AV91" s="216"/>
      <c r="AW91" s="216"/>
      <c r="AX91" s="216"/>
      <c r="AY91" s="209"/>
      <c r="AZ91" s="209"/>
      <c r="BA91" s="209"/>
      <c r="BB91" s="209"/>
      <c r="BC91" s="209"/>
      <c r="BD91" s="209"/>
      <c r="BE91" s="209"/>
      <c r="BF91" s="216"/>
      <c r="BG91" s="233"/>
      <c r="BH91" s="209"/>
      <c r="BI91" s="209"/>
      <c r="BJ91" s="209"/>
      <c r="BK91" s="209"/>
      <c r="BL91" s="209"/>
      <c r="BM91" s="209"/>
      <c r="BN91" s="209"/>
      <c r="BO91" s="209"/>
      <c r="BP91" s="209"/>
      <c r="BQ91" s="209"/>
      <c r="BR91" s="209"/>
      <c r="BS91" s="209"/>
      <c r="BT91" s="209"/>
      <c r="BU91" s="209"/>
      <c r="BV91" s="209"/>
      <c r="BW91" s="209"/>
      <c r="BX91" s="209"/>
      <c r="BY91" s="209"/>
      <c r="BZ91" s="209"/>
      <c r="CA91" s="209"/>
      <c r="CB91" s="209"/>
      <c r="CC91" s="209"/>
      <c r="CD91" s="209"/>
      <c r="CE91" s="209"/>
      <c r="CF91" s="209"/>
      <c r="CG91" s="209"/>
      <c r="CH91" s="209"/>
      <c r="CI91" s="209"/>
      <c r="CJ91" s="209"/>
      <c r="CK91" s="209"/>
      <c r="CL91" s="209"/>
      <c r="CM91" s="209"/>
      <c r="CN91" s="209"/>
      <c r="CO91" s="209"/>
      <c r="CP91" s="209"/>
      <c r="CQ91" s="209"/>
      <c r="CR91" s="209"/>
      <c r="CS91" s="209"/>
      <c r="CT91" s="209"/>
      <c r="CU91" s="209"/>
      <c r="CV91" s="209"/>
      <c r="CW91" s="209"/>
      <c r="CX91" s="209"/>
      <c r="CY91" s="209"/>
      <c r="CZ91" s="209"/>
      <c r="DA91" s="209"/>
      <c r="DB91" s="209"/>
      <c r="DC91" s="209"/>
      <c r="DD91" s="209"/>
      <c r="DE91" s="206"/>
      <c r="DF91" s="206"/>
    </row>
    <row r="92" spans="1:115">
      <c r="A92" s="206"/>
      <c r="B92" s="206"/>
      <c r="C92" s="206"/>
      <c r="D92" s="206"/>
      <c r="E92" s="206"/>
      <c r="F92" s="206"/>
      <c r="G92" s="206"/>
      <c r="H92" s="206"/>
      <c r="I92" s="206"/>
      <c r="J92" s="206"/>
      <c r="K92" s="206"/>
      <c r="L92" s="206"/>
      <c r="M92" s="206"/>
      <c r="N92" s="206"/>
      <c r="O92" s="206"/>
      <c r="P92" s="206"/>
      <c r="Q92" s="206"/>
      <c r="R92" s="206"/>
      <c r="S92" s="206"/>
      <c r="T92" s="206"/>
      <c r="U92" s="206"/>
      <c r="V92" s="206"/>
      <c r="W92" s="206"/>
      <c r="X92" s="206"/>
      <c r="Y92" s="206"/>
      <c r="Z92" s="206"/>
      <c r="AA92" s="206"/>
      <c r="AB92" s="206"/>
      <c r="AC92" s="206"/>
      <c r="AD92" s="206"/>
      <c r="AE92" s="206"/>
      <c r="AF92" s="209"/>
      <c r="AG92" s="209"/>
      <c r="AH92" s="533" t="s">
        <v>167</v>
      </c>
      <c r="AI92" s="118"/>
      <c r="AJ92" s="618"/>
      <c r="AK92" s="682"/>
      <c r="AL92" s="618"/>
      <c r="AM92" s="618"/>
      <c r="AN92" s="682"/>
      <c r="AO92" s="618"/>
      <c r="AP92" s="618"/>
      <c r="AQ92" s="618"/>
      <c r="AR92" s="618"/>
      <c r="AS92" s="618"/>
      <c r="AT92" s="241"/>
      <c r="AU92" s="209"/>
      <c r="AV92" s="216"/>
      <c r="AW92" s="216"/>
      <c r="AX92" s="216"/>
      <c r="AY92" s="209"/>
      <c r="AZ92" s="209"/>
      <c r="BA92" s="209"/>
      <c r="BB92" s="209"/>
      <c r="BC92" s="209"/>
      <c r="BD92" s="209"/>
      <c r="BE92" s="209"/>
      <c r="BF92" s="216"/>
      <c r="BG92" s="233"/>
      <c r="BH92" s="209"/>
      <c r="BI92" s="209"/>
      <c r="BJ92" s="209"/>
      <c r="BK92" s="209"/>
      <c r="BL92" s="209"/>
      <c r="BM92" s="209"/>
      <c r="BN92" s="209"/>
      <c r="BO92" s="209"/>
      <c r="BP92" s="209"/>
      <c r="BQ92" s="209"/>
      <c r="BR92" s="209"/>
      <c r="BS92" s="209"/>
      <c r="BT92" s="209"/>
      <c r="BU92" s="209"/>
      <c r="BV92" s="209"/>
      <c r="BW92" s="209"/>
      <c r="BX92" s="209"/>
      <c r="BY92" s="209"/>
      <c r="BZ92" s="209"/>
      <c r="CA92" s="209"/>
      <c r="CB92" s="209"/>
      <c r="CC92" s="209"/>
      <c r="CD92" s="209"/>
      <c r="CE92" s="209"/>
      <c r="CF92" s="209"/>
      <c r="CG92" s="209"/>
      <c r="CH92" s="209"/>
      <c r="CI92" s="209"/>
      <c r="CJ92" s="209"/>
      <c r="CK92" s="209"/>
      <c r="CL92" s="209"/>
      <c r="CM92" s="209"/>
      <c r="CN92" s="209"/>
      <c r="CO92" s="209"/>
      <c r="CP92" s="209"/>
      <c r="CQ92" s="209"/>
      <c r="CR92" s="209"/>
      <c r="CS92" s="209"/>
      <c r="CT92" s="209"/>
      <c r="CU92" s="209"/>
      <c r="CV92" s="209"/>
      <c r="CW92" s="209"/>
      <c r="CX92" s="209"/>
      <c r="CY92" s="209"/>
      <c r="CZ92" s="209"/>
      <c r="DA92" s="209"/>
      <c r="DB92" s="209"/>
      <c r="DC92" s="209"/>
      <c r="DD92" s="209"/>
      <c r="DE92" s="206"/>
      <c r="DF92" s="206"/>
    </row>
    <row r="93" spans="1:115">
      <c r="A93" s="206"/>
      <c r="B93" s="206"/>
      <c r="C93" s="206"/>
      <c r="D93" s="206"/>
      <c r="E93" s="206"/>
      <c r="F93" s="206"/>
      <c r="G93" s="206"/>
      <c r="H93" s="206"/>
      <c r="I93" s="206"/>
      <c r="J93" s="206"/>
      <c r="K93" s="206"/>
      <c r="L93" s="206"/>
      <c r="M93" s="206"/>
      <c r="N93" s="206"/>
      <c r="O93" s="206"/>
      <c r="P93" s="206"/>
      <c r="Q93" s="206"/>
      <c r="R93" s="206"/>
      <c r="S93" s="206"/>
      <c r="T93" s="206"/>
      <c r="U93" s="206"/>
      <c r="V93" s="206"/>
      <c r="W93" s="206"/>
      <c r="X93" s="206"/>
      <c r="Y93" s="206"/>
      <c r="Z93" s="206"/>
      <c r="AA93" s="206"/>
      <c r="AB93" s="206"/>
      <c r="AC93" s="206"/>
      <c r="AD93" s="206"/>
      <c r="AE93" s="206"/>
      <c r="AF93" s="209"/>
      <c r="AG93" s="209"/>
      <c r="AH93" s="533" t="s">
        <v>205</v>
      </c>
      <c r="AI93" s="118"/>
      <c r="AJ93" s="618"/>
      <c r="AK93" s="682"/>
      <c r="AL93" s="618"/>
      <c r="AM93" s="618"/>
      <c r="AN93" s="682"/>
      <c r="AO93" s="618"/>
      <c r="AP93" s="618"/>
      <c r="AQ93" s="618"/>
      <c r="AR93" s="618"/>
      <c r="AS93" s="618"/>
      <c r="AT93" s="241"/>
      <c r="AU93" s="209"/>
      <c r="AV93" s="216"/>
      <c r="AW93" s="216"/>
      <c r="AX93" s="216"/>
      <c r="AY93" s="209"/>
      <c r="AZ93" s="209"/>
      <c r="BA93" s="209"/>
      <c r="BB93" s="209"/>
      <c r="BC93" s="209"/>
      <c r="BD93" s="209"/>
      <c r="BE93" s="209"/>
      <c r="BF93" s="216"/>
      <c r="BG93" s="233"/>
      <c r="BH93" s="209"/>
      <c r="BI93" s="209"/>
      <c r="BJ93" s="209"/>
      <c r="BK93" s="209"/>
      <c r="BL93" s="209"/>
      <c r="BM93" s="209"/>
      <c r="BN93" s="209"/>
      <c r="BO93" s="209"/>
      <c r="BP93" s="209"/>
      <c r="BQ93" s="209"/>
      <c r="BR93" s="209"/>
      <c r="BS93" s="209"/>
      <c r="BT93" s="209"/>
      <c r="BU93" s="209"/>
      <c r="BV93" s="209"/>
      <c r="BW93" s="209"/>
      <c r="BX93" s="209"/>
      <c r="BY93" s="209"/>
      <c r="BZ93" s="209"/>
      <c r="CA93" s="209"/>
      <c r="CB93" s="209"/>
      <c r="CC93" s="209"/>
      <c r="CD93" s="209"/>
      <c r="CE93" s="209"/>
      <c r="CF93" s="209"/>
      <c r="CG93" s="209"/>
      <c r="CH93" s="209"/>
      <c r="CI93" s="209"/>
      <c r="CJ93" s="209"/>
      <c r="CK93" s="209"/>
      <c r="CL93" s="209"/>
      <c r="CM93" s="209"/>
      <c r="CN93" s="209"/>
      <c r="CO93" s="209"/>
      <c r="CP93" s="209"/>
      <c r="CQ93" s="209"/>
      <c r="CR93" s="209"/>
      <c r="CS93" s="209"/>
      <c r="CT93" s="209"/>
      <c r="CU93" s="209"/>
      <c r="CV93" s="209"/>
      <c r="CW93" s="209"/>
      <c r="CX93" s="209"/>
      <c r="CY93" s="209"/>
      <c r="CZ93" s="209"/>
      <c r="DA93" s="209"/>
      <c r="DB93" s="209"/>
      <c r="DC93" s="209"/>
      <c r="DD93" s="209"/>
      <c r="DE93" s="206"/>
      <c r="DF93" s="206"/>
    </row>
    <row r="94" spans="1:115">
      <c r="A94" s="206"/>
      <c r="B94" s="206"/>
      <c r="C94" s="206"/>
      <c r="D94" s="206"/>
      <c r="E94" s="206"/>
      <c r="F94" s="206"/>
      <c r="G94" s="206"/>
      <c r="H94" s="206"/>
      <c r="I94" s="206"/>
      <c r="J94" s="206"/>
      <c r="K94" s="206"/>
      <c r="L94" s="206"/>
      <c r="M94" s="206"/>
      <c r="N94" s="206"/>
      <c r="O94" s="206"/>
      <c r="P94" s="206"/>
      <c r="Q94" s="206"/>
      <c r="R94" s="206"/>
      <c r="S94" s="206"/>
      <c r="T94" s="206"/>
      <c r="U94" s="206"/>
      <c r="V94" s="206"/>
      <c r="W94" s="206"/>
      <c r="X94" s="206"/>
      <c r="Y94" s="206"/>
      <c r="Z94" s="206"/>
      <c r="AA94" s="206"/>
      <c r="AB94" s="206"/>
      <c r="AC94" s="206"/>
      <c r="AD94" s="206"/>
      <c r="AE94" s="206"/>
      <c r="AF94" s="209"/>
      <c r="AG94" s="209"/>
      <c r="AH94" s="533" t="s">
        <v>360</v>
      </c>
      <c r="AI94" s="118"/>
      <c r="AJ94" s="618"/>
      <c r="AK94" s="682"/>
      <c r="AL94" s="618"/>
      <c r="AM94" s="618"/>
      <c r="AN94" s="682"/>
      <c r="AO94" s="618"/>
      <c r="AP94" s="618"/>
      <c r="AQ94" s="618"/>
      <c r="AR94" s="618"/>
      <c r="AS94" s="618"/>
      <c r="AT94" s="241"/>
      <c r="AU94" s="209"/>
      <c r="AV94" s="216"/>
      <c r="AW94" s="216"/>
      <c r="AX94" s="216"/>
      <c r="AY94" s="209"/>
      <c r="AZ94" s="209"/>
      <c r="BA94" s="209"/>
      <c r="BB94" s="209"/>
      <c r="BC94" s="209"/>
      <c r="BD94" s="209"/>
      <c r="BE94" s="209"/>
      <c r="BF94" s="216"/>
      <c r="BG94" s="233"/>
      <c r="BH94" s="209"/>
      <c r="BI94" s="209"/>
      <c r="BJ94" s="209"/>
      <c r="BK94" s="209"/>
      <c r="BL94" s="209"/>
      <c r="BM94" s="209"/>
      <c r="BN94" s="209"/>
      <c r="BO94" s="209"/>
      <c r="BP94" s="209"/>
      <c r="BQ94" s="209"/>
      <c r="BR94" s="209"/>
      <c r="BS94" s="209"/>
      <c r="BT94" s="209"/>
      <c r="BU94" s="209"/>
      <c r="BV94" s="209"/>
      <c r="BW94" s="209"/>
      <c r="BX94" s="209"/>
      <c r="BY94" s="209"/>
      <c r="BZ94" s="209"/>
      <c r="CA94" s="209"/>
      <c r="CB94" s="209"/>
      <c r="CC94" s="209"/>
      <c r="CD94" s="209"/>
      <c r="CE94" s="209"/>
      <c r="CF94" s="209"/>
      <c r="CG94" s="209"/>
      <c r="CH94" s="209"/>
      <c r="CI94" s="209"/>
      <c r="CJ94" s="209"/>
      <c r="CK94" s="209"/>
      <c r="CL94" s="209"/>
      <c r="CM94" s="209"/>
      <c r="CN94" s="209"/>
      <c r="CO94" s="209"/>
      <c r="CP94" s="209"/>
      <c r="CQ94" s="209"/>
      <c r="CR94" s="209"/>
      <c r="CS94" s="209"/>
      <c r="CT94" s="209"/>
      <c r="CU94" s="209"/>
      <c r="CV94" s="209"/>
      <c r="CW94" s="209"/>
      <c r="CX94" s="209"/>
      <c r="CY94" s="209"/>
      <c r="CZ94" s="209"/>
      <c r="DA94" s="209"/>
      <c r="DB94" s="209"/>
      <c r="DC94" s="209"/>
      <c r="DD94" s="209"/>
      <c r="DE94" s="206"/>
      <c r="DF94" s="206"/>
    </row>
    <row r="95" spans="1:115" ht="4.5" customHeight="1">
      <c r="A95" s="206"/>
      <c r="B95" s="206"/>
      <c r="C95" s="206"/>
      <c r="D95" s="206"/>
      <c r="E95" s="206"/>
      <c r="F95" s="206"/>
      <c r="G95" s="206"/>
      <c r="H95" s="206"/>
      <c r="I95" s="206"/>
      <c r="J95" s="206"/>
      <c r="K95" s="206"/>
      <c r="L95" s="206"/>
      <c r="M95" s="206"/>
      <c r="N95" s="206"/>
      <c r="O95" s="206"/>
      <c r="P95" s="206"/>
      <c r="Q95" s="206"/>
      <c r="R95" s="206"/>
      <c r="S95" s="206"/>
      <c r="T95" s="206"/>
      <c r="U95" s="206"/>
      <c r="V95" s="206"/>
      <c r="W95" s="206"/>
      <c r="X95" s="206"/>
      <c r="Y95" s="206"/>
      <c r="Z95" s="206"/>
      <c r="AA95" s="206"/>
      <c r="AB95" s="206"/>
      <c r="AC95" s="206"/>
      <c r="AD95" s="206"/>
      <c r="AE95" s="206"/>
      <c r="AF95" s="209"/>
      <c r="AG95" s="209"/>
      <c r="AH95" s="236"/>
      <c r="AI95" s="216"/>
      <c r="AJ95" s="241"/>
      <c r="AK95" s="241"/>
      <c r="AL95" s="241"/>
      <c r="AM95" s="241"/>
      <c r="AN95" s="241"/>
      <c r="AO95" s="241"/>
      <c r="AP95" s="241"/>
      <c r="AQ95" s="241"/>
      <c r="AR95" s="241"/>
      <c r="AS95" s="241"/>
      <c r="AT95" s="241"/>
      <c r="AU95" s="209"/>
      <c r="AV95" s="216"/>
      <c r="AW95" s="216"/>
      <c r="AX95" s="216"/>
      <c r="AY95" s="209"/>
      <c r="AZ95" s="209"/>
      <c r="BA95" s="209"/>
      <c r="BB95" s="209"/>
      <c r="BC95" s="209"/>
      <c r="BD95" s="209"/>
      <c r="BE95" s="209"/>
      <c r="BF95" s="216"/>
      <c r="BG95" s="233"/>
      <c r="BH95" s="209"/>
      <c r="BI95" s="209"/>
      <c r="BJ95" s="209"/>
      <c r="BK95" s="209"/>
      <c r="BL95" s="209"/>
      <c r="BM95" s="209"/>
      <c r="BN95" s="209"/>
      <c r="BO95" s="209"/>
      <c r="BP95" s="209"/>
      <c r="BQ95" s="209"/>
      <c r="BR95" s="209"/>
      <c r="BS95" s="209"/>
      <c r="BT95" s="209"/>
      <c r="BU95" s="209"/>
      <c r="BV95" s="209"/>
      <c r="BW95" s="209"/>
      <c r="BX95" s="209"/>
      <c r="BY95" s="209"/>
      <c r="BZ95" s="209"/>
      <c r="CA95" s="209"/>
      <c r="CB95" s="209"/>
      <c r="CC95" s="209"/>
      <c r="CD95" s="209"/>
      <c r="CE95" s="209"/>
      <c r="CF95" s="209"/>
      <c r="CG95" s="209"/>
      <c r="CH95" s="209"/>
      <c r="CI95" s="209"/>
      <c r="CJ95" s="209"/>
      <c r="CK95" s="209"/>
      <c r="CL95" s="209"/>
      <c r="CM95" s="209"/>
      <c r="CN95" s="209"/>
      <c r="CO95" s="209"/>
      <c r="CP95" s="209"/>
      <c r="CQ95" s="209"/>
      <c r="CR95" s="209"/>
      <c r="CS95" s="209"/>
      <c r="CT95" s="209"/>
      <c r="CU95" s="209"/>
      <c r="CV95" s="209"/>
      <c r="CW95" s="209"/>
      <c r="CX95" s="209"/>
      <c r="CY95" s="209"/>
      <c r="CZ95" s="209"/>
      <c r="DA95" s="209"/>
      <c r="DB95" s="209"/>
      <c r="DC95" s="209"/>
      <c r="DD95" s="209"/>
      <c r="DE95" s="206"/>
      <c r="DF95" s="206"/>
    </row>
    <row r="96" spans="1:115" ht="9.9499999999999993" customHeight="1">
      <c r="A96" s="206"/>
      <c r="B96" s="206"/>
      <c r="C96" s="206"/>
      <c r="D96" s="206"/>
      <c r="E96" s="206"/>
      <c r="F96" s="206"/>
      <c r="G96" s="206"/>
      <c r="H96" s="206"/>
      <c r="I96" s="206"/>
      <c r="J96" s="206"/>
      <c r="K96" s="206"/>
      <c r="L96" s="206"/>
      <c r="M96" s="206"/>
      <c r="N96" s="206"/>
      <c r="O96" s="206"/>
      <c r="P96" s="206"/>
      <c r="Q96" s="206"/>
      <c r="R96" s="206"/>
      <c r="S96" s="206"/>
      <c r="T96" s="206"/>
      <c r="U96" s="206"/>
      <c r="V96" s="206"/>
      <c r="W96" s="206"/>
      <c r="X96" s="206"/>
      <c r="Y96" s="206"/>
      <c r="Z96" s="206"/>
      <c r="AA96" s="206"/>
      <c r="AB96" s="206"/>
      <c r="AC96" s="206"/>
      <c r="AD96" s="206"/>
      <c r="AE96" s="206"/>
      <c r="AF96" s="209"/>
      <c r="AG96" s="209"/>
      <c r="AH96" s="438" t="s">
        <v>361</v>
      </c>
      <c r="AI96" s="209"/>
      <c r="AJ96" s="209"/>
      <c r="AK96" s="209"/>
      <c r="AL96" s="209"/>
      <c r="AM96" s="209"/>
      <c r="AN96" s="209"/>
      <c r="AO96" s="209"/>
      <c r="AP96" s="209"/>
      <c r="AQ96" s="209"/>
      <c r="AR96" s="209"/>
      <c r="AS96" s="209"/>
      <c r="AT96" s="209"/>
      <c r="AU96" s="209"/>
      <c r="AV96" s="209"/>
      <c r="AW96" s="209"/>
      <c r="AX96" s="209"/>
      <c r="AY96" s="209"/>
      <c r="AZ96" s="209"/>
      <c r="BA96" s="209"/>
      <c r="BB96" s="209"/>
      <c r="BC96" s="209"/>
      <c r="BD96" s="209"/>
      <c r="BE96" s="209"/>
      <c r="BF96" s="209"/>
      <c r="BG96" s="209"/>
      <c r="BH96" s="209"/>
      <c r="BI96" s="209"/>
      <c r="BJ96" s="209"/>
      <c r="BK96" s="209"/>
      <c r="BL96" s="209"/>
      <c r="BM96" s="209"/>
      <c r="BN96" s="209"/>
      <c r="BO96" s="209"/>
      <c r="BP96" s="209"/>
      <c r="BQ96" s="209"/>
      <c r="BR96" s="209"/>
      <c r="BS96" s="209"/>
      <c r="BT96" s="209"/>
      <c r="BU96" s="209"/>
      <c r="BV96" s="209"/>
      <c r="BW96" s="209"/>
      <c r="BX96" s="209"/>
      <c r="BY96" s="209"/>
      <c r="BZ96" s="209"/>
      <c r="CA96" s="209"/>
      <c r="CB96" s="209"/>
      <c r="CC96" s="209"/>
      <c r="CD96" s="209"/>
      <c r="CE96" s="209"/>
      <c r="CF96" s="209"/>
      <c r="CG96" s="209"/>
      <c r="CH96" s="209"/>
      <c r="CI96" s="209"/>
      <c r="CJ96" s="209"/>
      <c r="CK96" s="209"/>
      <c r="CL96" s="209"/>
      <c r="CM96" s="209"/>
      <c r="CN96" s="209"/>
      <c r="CO96" s="209"/>
      <c r="CP96" s="209"/>
      <c r="CQ96" s="209"/>
      <c r="CR96" s="209"/>
      <c r="CS96" s="209"/>
      <c r="CT96" s="209"/>
      <c r="CU96" s="209"/>
      <c r="CV96" s="209"/>
      <c r="CW96" s="209"/>
      <c r="CX96" s="209"/>
      <c r="CY96" s="209"/>
      <c r="CZ96" s="209"/>
      <c r="DA96" s="209"/>
      <c r="DB96" s="209"/>
      <c r="DC96" s="209"/>
      <c r="DD96" s="209"/>
      <c r="DE96" s="206"/>
      <c r="DF96" s="206"/>
      <c r="DK96" s="288"/>
    </row>
    <row r="97" spans="1:115" ht="9.9499999999999993" customHeight="1">
      <c r="A97" s="206"/>
      <c r="B97" s="206"/>
      <c r="C97" s="206"/>
      <c r="D97" s="206"/>
      <c r="E97" s="206"/>
      <c r="F97" s="206"/>
      <c r="G97" s="206"/>
      <c r="H97" s="206"/>
      <c r="I97" s="206"/>
      <c r="J97" s="206"/>
      <c r="K97" s="206"/>
      <c r="L97" s="206"/>
      <c r="M97" s="206"/>
      <c r="N97" s="206"/>
      <c r="O97" s="206"/>
      <c r="P97" s="206"/>
      <c r="Q97" s="206"/>
      <c r="R97" s="206"/>
      <c r="S97" s="206"/>
      <c r="T97" s="206"/>
      <c r="U97" s="206"/>
      <c r="V97" s="206"/>
      <c r="W97" s="206"/>
      <c r="X97" s="206"/>
      <c r="Y97" s="206"/>
      <c r="Z97" s="206"/>
      <c r="AA97" s="206"/>
      <c r="AB97" s="206"/>
      <c r="AC97" s="206"/>
      <c r="AD97" s="206"/>
      <c r="AE97" s="206"/>
      <c r="AF97" s="209"/>
      <c r="AG97" s="209"/>
      <c r="AH97" s="438" t="s">
        <v>362</v>
      </c>
      <c r="AI97" s="209"/>
      <c r="AJ97" s="209"/>
      <c r="AK97" s="209"/>
      <c r="AL97" s="209"/>
      <c r="AM97" s="209"/>
      <c r="AN97" s="209"/>
      <c r="AO97" s="209"/>
      <c r="AP97" s="209"/>
      <c r="AQ97" s="209"/>
      <c r="AR97" s="209"/>
      <c r="AS97" s="209"/>
      <c r="AT97" s="209"/>
      <c r="AU97" s="209"/>
      <c r="AV97" s="209"/>
      <c r="AW97" s="209"/>
      <c r="AX97" s="209"/>
      <c r="AY97" s="209"/>
      <c r="AZ97" s="209"/>
      <c r="BA97" s="209"/>
      <c r="BB97" s="209"/>
      <c r="BC97" s="209"/>
      <c r="BD97" s="209"/>
      <c r="BE97" s="209"/>
      <c r="BF97" s="209"/>
      <c r="BG97" s="209"/>
      <c r="BH97" s="209"/>
      <c r="BI97" s="209"/>
      <c r="BJ97" s="209"/>
      <c r="BK97" s="209"/>
      <c r="BL97" s="209"/>
      <c r="BM97" s="209"/>
      <c r="BN97" s="209"/>
      <c r="BO97" s="209"/>
      <c r="BP97" s="209"/>
      <c r="BQ97" s="209"/>
      <c r="BR97" s="209"/>
      <c r="BS97" s="209"/>
      <c r="BT97" s="209"/>
      <c r="BU97" s="209"/>
      <c r="BV97" s="209"/>
      <c r="BW97" s="209"/>
      <c r="BX97" s="209"/>
      <c r="BY97" s="209"/>
      <c r="BZ97" s="209"/>
      <c r="CA97" s="209"/>
      <c r="CB97" s="209"/>
      <c r="CC97" s="209"/>
      <c r="CD97" s="209"/>
      <c r="CE97" s="209"/>
      <c r="CF97" s="209"/>
      <c r="CG97" s="209"/>
      <c r="CH97" s="209"/>
      <c r="CI97" s="209"/>
      <c r="CJ97" s="209"/>
      <c r="CK97" s="209"/>
      <c r="CL97" s="209"/>
      <c r="CM97" s="209"/>
      <c r="CN97" s="209"/>
      <c r="CO97" s="209"/>
      <c r="CP97" s="209"/>
      <c r="CQ97" s="209"/>
      <c r="CR97" s="209"/>
      <c r="CS97" s="209"/>
      <c r="CT97" s="209"/>
      <c r="CU97" s="209"/>
      <c r="CV97" s="209"/>
      <c r="CW97" s="209"/>
      <c r="CX97" s="209"/>
      <c r="CY97" s="209"/>
      <c r="CZ97" s="209"/>
      <c r="DA97" s="209"/>
      <c r="DB97" s="209"/>
      <c r="DC97" s="209"/>
      <c r="DD97" s="209"/>
      <c r="DE97" s="206"/>
      <c r="DF97" s="206"/>
      <c r="DK97" s="288"/>
    </row>
    <row r="98" spans="1:115" ht="15">
      <c r="A98" s="206"/>
      <c r="B98" s="206"/>
      <c r="C98" s="206"/>
      <c r="D98" s="206"/>
      <c r="E98" s="206"/>
      <c r="F98" s="206"/>
      <c r="G98" s="206"/>
      <c r="H98" s="206"/>
      <c r="I98" s="206"/>
      <c r="J98" s="206"/>
      <c r="K98" s="206"/>
      <c r="L98" s="206"/>
      <c r="M98" s="206"/>
      <c r="N98" s="206"/>
      <c r="O98" s="206"/>
      <c r="P98" s="206"/>
      <c r="Q98" s="206"/>
      <c r="R98" s="206"/>
      <c r="S98" s="206"/>
      <c r="T98" s="206"/>
      <c r="U98" s="206"/>
      <c r="V98" s="206"/>
      <c r="W98" s="206"/>
      <c r="X98" s="206"/>
      <c r="Y98" s="206"/>
      <c r="Z98" s="206"/>
      <c r="AA98" s="206"/>
      <c r="AB98" s="206"/>
      <c r="AC98" s="206"/>
      <c r="AD98" s="206"/>
      <c r="AE98" s="206"/>
      <c r="AF98" s="209"/>
      <c r="AG98" s="209"/>
      <c r="AH98" s="223"/>
      <c r="AI98" s="209"/>
      <c r="AJ98" s="209"/>
      <c r="AK98" s="209"/>
      <c r="AL98" s="209"/>
      <c r="AM98" s="209"/>
      <c r="AN98" s="209"/>
      <c r="AO98" s="209"/>
      <c r="AP98" s="209"/>
      <c r="AQ98" s="209"/>
      <c r="AR98" s="209"/>
      <c r="AS98" s="209"/>
      <c r="AT98" s="209"/>
      <c r="AU98" s="209"/>
      <c r="AV98" s="209"/>
      <c r="AW98" s="209"/>
      <c r="AX98" s="209"/>
      <c r="AY98" s="209"/>
      <c r="AZ98" s="209"/>
      <c r="BA98" s="209"/>
      <c r="BB98" s="209"/>
      <c r="BC98" s="209"/>
      <c r="BD98" s="209"/>
      <c r="BE98" s="209"/>
      <c r="BF98" s="209"/>
      <c r="BG98" s="209"/>
      <c r="BH98" s="209"/>
      <c r="BI98" s="209"/>
      <c r="BJ98" s="209"/>
      <c r="BK98" s="209"/>
      <c r="BL98" s="209"/>
      <c r="BM98" s="209"/>
      <c r="BN98" s="209"/>
      <c r="BO98" s="209"/>
      <c r="BP98" s="209"/>
      <c r="BQ98" s="209"/>
      <c r="BR98" s="209"/>
      <c r="BS98" s="209"/>
      <c r="BT98" s="209"/>
      <c r="BU98" s="209"/>
      <c r="BV98" s="209"/>
      <c r="BW98" s="209"/>
      <c r="BX98" s="209"/>
      <c r="BY98" s="209"/>
      <c r="BZ98" s="209"/>
      <c r="CA98" s="209"/>
      <c r="CB98" s="209"/>
      <c r="CC98" s="209"/>
      <c r="CD98" s="209"/>
      <c r="CE98" s="209"/>
      <c r="CF98" s="209"/>
      <c r="CG98" s="209"/>
      <c r="CH98" s="209"/>
      <c r="CI98" s="209"/>
      <c r="CJ98" s="209"/>
      <c r="CK98" s="209"/>
      <c r="CL98" s="209"/>
      <c r="CM98" s="209"/>
      <c r="CN98" s="209"/>
      <c r="CO98" s="209"/>
      <c r="CP98" s="209"/>
      <c r="CQ98" s="209"/>
      <c r="CR98" s="209"/>
      <c r="CS98" s="209"/>
      <c r="CT98" s="209"/>
      <c r="CU98" s="209"/>
      <c r="CV98" s="209"/>
      <c r="CW98" s="209"/>
      <c r="CX98" s="209"/>
      <c r="CY98" s="209"/>
      <c r="CZ98" s="209"/>
      <c r="DA98" s="209"/>
      <c r="DB98" s="209"/>
      <c r="DC98" s="209"/>
      <c r="DD98" s="209"/>
      <c r="DE98" s="206"/>
      <c r="DF98" s="206"/>
      <c r="DK98" s="288"/>
    </row>
    <row r="99" spans="1:115" ht="15">
      <c r="A99" s="206"/>
      <c r="B99" s="206"/>
      <c r="C99" s="206"/>
      <c r="D99" s="206"/>
      <c r="E99" s="206"/>
      <c r="F99" s="206"/>
      <c r="G99" s="206"/>
      <c r="H99" s="206"/>
      <c r="I99" s="206"/>
      <c r="J99" s="206"/>
      <c r="K99" s="206"/>
      <c r="L99" s="206"/>
      <c r="M99" s="206"/>
      <c r="N99" s="206"/>
      <c r="O99" s="206"/>
      <c r="P99" s="206"/>
      <c r="Q99" s="206"/>
      <c r="R99" s="206"/>
      <c r="S99" s="206"/>
      <c r="T99" s="206"/>
      <c r="U99" s="206"/>
      <c r="V99" s="206"/>
      <c r="W99" s="206"/>
      <c r="X99" s="206"/>
      <c r="Y99" s="206"/>
      <c r="Z99" s="206"/>
      <c r="AA99" s="206"/>
      <c r="AB99" s="206"/>
      <c r="AC99" s="206"/>
      <c r="AD99" s="206"/>
      <c r="AE99" s="206"/>
      <c r="AF99" s="582" t="s">
        <v>0</v>
      </c>
      <c r="AG99" s="206"/>
      <c r="AH99" s="206"/>
      <c r="AI99" s="206"/>
      <c r="AJ99" s="206"/>
      <c r="AK99" s="206"/>
      <c r="AL99" s="206"/>
      <c r="AM99" s="206"/>
      <c r="AN99" s="206"/>
      <c r="AO99" s="206"/>
      <c r="AP99" s="206"/>
      <c r="AQ99" s="206"/>
      <c r="AR99" s="206"/>
      <c r="AS99" s="206"/>
      <c r="AT99" s="206"/>
      <c r="AU99" s="206"/>
      <c r="AV99" s="206"/>
      <c r="AW99" s="206"/>
      <c r="AX99" s="206"/>
      <c r="AY99" s="206"/>
      <c r="AZ99" s="206"/>
      <c r="BA99" s="206"/>
      <c r="BB99" s="206"/>
      <c r="BC99" s="206"/>
      <c r="BD99" s="206"/>
      <c r="BE99" s="206"/>
      <c r="BF99" s="206"/>
      <c r="BG99" s="206"/>
      <c r="BH99" s="206"/>
      <c r="BI99" s="206"/>
      <c r="BJ99" s="206"/>
      <c r="BK99" s="206"/>
      <c r="BL99" s="206"/>
      <c r="BM99" s="206"/>
      <c r="BN99" s="206"/>
      <c r="BO99" s="206"/>
      <c r="BP99" s="206"/>
      <c r="BQ99" s="206"/>
      <c r="BR99" s="206"/>
      <c r="BS99" s="206"/>
      <c r="BT99" s="206"/>
      <c r="BU99" s="206"/>
      <c r="BV99" s="206"/>
      <c r="BW99" s="206"/>
      <c r="BX99" s="206"/>
      <c r="BY99" s="206"/>
      <c r="BZ99" s="206"/>
      <c r="CA99" s="206"/>
      <c r="CB99" s="206"/>
      <c r="CC99" s="206"/>
      <c r="CD99" s="206"/>
      <c r="CE99" s="206"/>
      <c r="CF99" s="206"/>
      <c r="CG99" s="206"/>
      <c r="CH99" s="206"/>
      <c r="CI99" s="206"/>
      <c r="CJ99" s="206"/>
      <c r="CK99" s="206"/>
      <c r="CL99" s="206"/>
      <c r="CM99" s="206"/>
      <c r="CN99" s="206"/>
      <c r="CO99" s="206"/>
      <c r="CP99" s="206"/>
      <c r="CQ99" s="206"/>
      <c r="CR99" s="206"/>
      <c r="CS99" s="206"/>
      <c r="CT99" s="206"/>
      <c r="CU99" s="206"/>
      <c r="CV99" s="206"/>
      <c r="CW99" s="206"/>
      <c r="CX99" s="206"/>
      <c r="CY99" s="206"/>
      <c r="CZ99" s="206"/>
      <c r="DA99" s="206"/>
      <c r="DB99" s="206"/>
      <c r="DC99" s="206"/>
      <c r="DD99" s="206"/>
      <c r="DE99" s="206"/>
      <c r="DF99" s="206"/>
      <c r="DK99" s="288"/>
    </row>
    <row r="100" spans="1:115" ht="15">
      <c r="A100" s="206"/>
      <c r="B100" s="206"/>
      <c r="C100" s="206"/>
      <c r="D100" s="206"/>
      <c r="E100" s="206"/>
      <c r="F100" s="206"/>
      <c r="G100" s="206"/>
      <c r="H100" s="206"/>
      <c r="I100" s="206"/>
      <c r="J100" s="206"/>
      <c r="K100" s="206"/>
      <c r="L100" s="206"/>
      <c r="M100" s="206"/>
      <c r="N100" s="206"/>
      <c r="O100" s="206"/>
      <c r="P100" s="206"/>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6"/>
      <c r="BA100" s="206"/>
      <c r="BB100" s="206"/>
      <c r="BC100" s="206"/>
      <c r="BD100" s="206"/>
      <c r="BE100" s="206"/>
      <c r="BF100" s="206"/>
      <c r="BG100" s="206"/>
      <c r="BH100" s="206"/>
      <c r="BI100" s="206"/>
      <c r="BJ100" s="206"/>
      <c r="BK100" s="206"/>
      <c r="BL100" s="206"/>
      <c r="BM100" s="206"/>
      <c r="BN100" s="206"/>
      <c r="BO100" s="206"/>
      <c r="BP100" s="206"/>
      <c r="BQ100" s="206"/>
      <c r="BR100" s="206"/>
      <c r="BS100" s="206"/>
      <c r="BT100" s="206"/>
      <c r="BU100" s="206"/>
      <c r="BV100" s="206"/>
      <c r="BW100" s="206"/>
      <c r="BX100" s="206"/>
      <c r="BY100" s="206"/>
      <c r="BZ100" s="206"/>
      <c r="CA100" s="206"/>
      <c r="CB100" s="206"/>
      <c r="CC100" s="206"/>
      <c r="CD100" s="206"/>
      <c r="CE100" s="206"/>
      <c r="CF100" s="206"/>
      <c r="CG100" s="206"/>
      <c r="CH100" s="206"/>
      <c r="CI100" s="206"/>
      <c r="CJ100" s="206"/>
      <c r="CK100" s="206"/>
      <c r="CL100" s="206"/>
      <c r="CM100" s="206"/>
      <c r="CN100" s="206"/>
      <c r="CO100" s="206"/>
      <c r="CP100" s="206"/>
      <c r="CQ100" s="206"/>
      <c r="CR100" s="206"/>
      <c r="CS100" s="206"/>
      <c r="CT100" s="206"/>
      <c r="CU100" s="206"/>
      <c r="CV100" s="206"/>
      <c r="CW100" s="206"/>
      <c r="CX100" s="206"/>
      <c r="CY100" s="206"/>
      <c r="CZ100" s="206"/>
      <c r="DA100" s="206"/>
      <c r="DB100" s="206"/>
      <c r="DC100" s="206"/>
      <c r="DD100" s="206"/>
      <c r="DE100" s="206"/>
      <c r="DF100" s="206"/>
      <c r="DK100" s="288"/>
    </row>
  </sheetData>
  <sheetProtection selectLockedCells="1"/>
  <mergeCells count="47">
    <mergeCell ref="C46:U46"/>
    <mergeCell ref="C43:Q43"/>
    <mergeCell ref="V43:Z43"/>
    <mergeCell ref="C44:Q44"/>
    <mergeCell ref="R44:U44"/>
    <mergeCell ref="V44:Z44"/>
    <mergeCell ref="R43:U43"/>
    <mergeCell ref="R42:U42"/>
    <mergeCell ref="C39:Z39"/>
    <mergeCell ref="V41:Z41"/>
    <mergeCell ref="C42:Q42"/>
    <mergeCell ref="V42:Z42"/>
    <mergeCell ref="P41:U41"/>
    <mergeCell ref="C40:V40"/>
    <mergeCell ref="C19:J19"/>
    <mergeCell ref="C34:L34"/>
    <mergeCell ref="W23:Z23"/>
    <mergeCell ref="W24:Z24"/>
    <mergeCell ref="W25:Z25"/>
    <mergeCell ref="W26:Z26"/>
    <mergeCell ref="W29:Z29"/>
    <mergeCell ref="W30:Z30"/>
    <mergeCell ref="W27:Z27"/>
    <mergeCell ref="C1:U1"/>
    <mergeCell ref="C7:Z7"/>
    <mergeCell ref="R9:U9"/>
    <mergeCell ref="V9:Z9"/>
    <mergeCell ref="C10:Q10"/>
    <mergeCell ref="R10:U10"/>
    <mergeCell ref="V10:Z10"/>
    <mergeCell ref="G4:Z5"/>
    <mergeCell ref="C70:E70"/>
    <mergeCell ref="C71:E71"/>
    <mergeCell ref="C16:Z16"/>
    <mergeCell ref="C11:Q11"/>
    <mergeCell ref="R11:U11"/>
    <mergeCell ref="V11:Z11"/>
    <mergeCell ref="C12:Q12"/>
    <mergeCell ref="R12:U12"/>
    <mergeCell ref="V12:Z12"/>
    <mergeCell ref="C13:Q13"/>
    <mergeCell ref="R13:U13"/>
    <mergeCell ref="V13:Z13"/>
    <mergeCell ref="C15:Z15"/>
    <mergeCell ref="C36:L36"/>
    <mergeCell ref="C38:Z38"/>
    <mergeCell ref="C37:U37"/>
  </mergeCells>
  <pageMargins left="0.78740157480314998" right="0.59055118110236204" top="0.15748031496063" bottom="0.15748031496063" header="0" footer="0"/>
  <pageSetup paperSize="9" scale="83" fitToWidth="0"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3149697" r:id="rId4" name="Button 1">
              <controlPr defaultSize="0" print="0" autoLine="0" autoPict="0">
                <anchor moveWithCells="1" sizeWithCells="1">
                  <from>
                    <xdr:col>0</xdr:col>
                    <xdr:colOff>28575</xdr:colOff>
                    <xdr:row>0</xdr:row>
                    <xdr:rowOff>28575</xdr:rowOff>
                  </from>
                  <to>
                    <xdr:col>0</xdr:col>
                    <xdr:colOff>28575</xdr:colOff>
                    <xdr:row>0</xdr:row>
                    <xdr:rowOff>28575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72F02-C527-4ACD-B8C6-99B18E5CAC9F}">
  <sheetPr codeName="Tabelle63"/>
  <dimension ref="A1:DF102"/>
  <sheetViews>
    <sheetView workbookViewId="0"/>
  </sheetViews>
  <sheetFormatPr baseColWidth="10" defaultColWidth="11" defaultRowHeight="14.25"/>
  <cols>
    <col min="1" max="1" width="4.625" style="276" customWidth="1"/>
    <col min="2" max="2" width="2.625" style="276" customWidth="1"/>
    <col min="3" max="3" width="10.625" style="276" customWidth="1"/>
    <col min="4" max="4" width="1.625" style="276" customWidth="1"/>
    <col min="5" max="5" width="12.875" style="276" customWidth="1"/>
    <col min="6" max="6" width="1.625" style="276" customWidth="1"/>
    <col min="7" max="9" width="3.5" style="276" customWidth="1"/>
    <col min="10" max="10" width="2.5" style="276" customWidth="1"/>
    <col min="11" max="20" width="3.5" style="276" customWidth="1"/>
    <col min="21" max="21" width="4.5" style="276" customWidth="1"/>
    <col min="22" max="26" width="3.5" style="276" customWidth="1"/>
    <col min="27" max="27" width="2.625" style="276" customWidth="1"/>
    <col min="28" max="28" width="2.625" style="40" customWidth="1"/>
    <col min="29" max="31" width="11" style="40"/>
    <col min="32" max="33" width="2.625" style="276" customWidth="1"/>
    <col min="34" max="34" width="58.25" style="276" customWidth="1"/>
    <col min="35" max="58" width="10.625" style="276" customWidth="1"/>
    <col min="59" max="105" width="10.625" style="40" customWidth="1"/>
    <col min="106" max="107" width="11" style="40"/>
    <col min="108" max="108" width="2.625" style="40" customWidth="1"/>
    <col min="109" max="16384" width="11" style="40"/>
  </cols>
  <sheetData>
    <row r="1" spans="1:110" ht="4.5" customHeight="1">
      <c r="A1" s="70"/>
      <c r="C1" s="929" t="s">
        <v>0</v>
      </c>
      <c r="D1" s="929"/>
      <c r="E1" s="929"/>
      <c r="F1" s="929"/>
      <c r="G1" s="929"/>
      <c r="H1" s="929"/>
      <c r="I1" s="929"/>
      <c r="J1" s="929"/>
      <c r="K1" s="929"/>
      <c r="L1" s="929"/>
      <c r="M1" s="929"/>
      <c r="N1" s="929"/>
      <c r="O1" s="929"/>
      <c r="P1" s="929"/>
      <c r="Q1" s="929"/>
      <c r="R1" s="929"/>
      <c r="S1" s="929"/>
      <c r="T1" s="929"/>
      <c r="U1" s="289"/>
      <c r="V1" s="289"/>
      <c r="W1" s="289"/>
      <c r="X1" s="289"/>
      <c r="Y1" s="289"/>
      <c r="Z1" s="289"/>
      <c r="AB1" s="15"/>
      <c r="AC1" s="15"/>
      <c r="AD1" s="15"/>
      <c r="AE1" s="15"/>
      <c r="AF1" s="122"/>
      <c r="AG1" s="122"/>
      <c r="AH1" s="132"/>
      <c r="AI1" s="174"/>
      <c r="AJ1" s="174"/>
      <c r="AK1" s="174"/>
      <c r="AL1" s="174"/>
      <c r="AM1" s="174"/>
      <c r="AN1" s="174"/>
      <c r="AO1" s="174"/>
      <c r="AP1" s="174"/>
      <c r="AQ1" s="174"/>
      <c r="AR1" s="174"/>
      <c r="AS1" s="174"/>
      <c r="AT1" s="174"/>
      <c r="AU1" s="174"/>
      <c r="AV1" s="174"/>
      <c r="AW1" s="174"/>
      <c r="AX1" s="174"/>
      <c r="AY1" s="174"/>
      <c r="AZ1" s="184"/>
      <c r="BA1" s="184"/>
      <c r="BB1" s="184"/>
      <c r="BC1" s="184"/>
      <c r="BD1" s="184"/>
      <c r="BE1" s="184"/>
      <c r="BF1" s="122"/>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5"/>
      <c r="DF1" s="15"/>
    </row>
    <row r="2" spans="1:110" ht="4.5" customHeight="1">
      <c r="A2" s="70"/>
      <c r="C2" s="396"/>
      <c r="D2" s="396"/>
      <c r="E2" s="396"/>
      <c r="F2" s="396"/>
      <c r="G2" s="396"/>
      <c r="H2" s="396"/>
      <c r="I2" s="396"/>
      <c r="J2" s="396"/>
      <c r="K2" s="396"/>
      <c r="L2" s="396"/>
      <c r="M2" s="396"/>
      <c r="N2" s="396"/>
      <c r="O2" s="396"/>
      <c r="P2" s="396"/>
      <c r="Q2" s="396"/>
      <c r="R2" s="396"/>
      <c r="S2" s="396"/>
      <c r="T2" s="396"/>
      <c r="U2" s="431"/>
      <c r="V2" s="431"/>
      <c r="W2" s="431"/>
      <c r="X2" s="431"/>
      <c r="Y2" s="431"/>
      <c r="Z2" s="431"/>
      <c r="AB2" s="15"/>
      <c r="AC2" s="15"/>
      <c r="AD2" s="15"/>
      <c r="AE2" s="15"/>
      <c r="AF2" s="122"/>
      <c r="AG2" s="122"/>
      <c r="AH2" s="132"/>
      <c r="AI2" s="174"/>
      <c r="AJ2" s="174"/>
      <c r="AK2" s="174"/>
      <c r="AL2" s="174"/>
      <c r="AM2" s="174"/>
      <c r="AN2" s="174"/>
      <c r="AO2" s="174"/>
      <c r="AP2" s="174"/>
      <c r="AQ2" s="174"/>
      <c r="AR2" s="174"/>
      <c r="AS2" s="174"/>
      <c r="AT2" s="174"/>
      <c r="AU2" s="174"/>
      <c r="AV2" s="174"/>
      <c r="AW2" s="174"/>
      <c r="AX2" s="174"/>
      <c r="AY2" s="174"/>
      <c r="AZ2" s="184"/>
      <c r="BA2" s="184"/>
      <c r="BB2" s="184"/>
      <c r="BC2" s="184"/>
      <c r="BD2" s="184"/>
      <c r="BE2" s="184"/>
      <c r="BF2" s="122"/>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5"/>
      <c r="DF2" s="15"/>
    </row>
    <row r="3" spans="1:110" s="64" customFormat="1" ht="24.95" customHeight="1">
      <c r="A3" s="18"/>
      <c r="C3" s="345" t="str">
        <f>AG3</f>
        <v>7</v>
      </c>
      <c r="D3" s="357"/>
      <c r="E3" s="357"/>
      <c r="F3" s="357"/>
      <c r="G3" s="345" t="str">
        <f>AH3</f>
        <v>Marktwerte, Marktmieten, Preisniveaus (EFH)</v>
      </c>
      <c r="H3" s="357"/>
      <c r="I3" s="357"/>
      <c r="J3" s="357"/>
      <c r="K3" s="357"/>
      <c r="L3" s="357"/>
      <c r="M3" s="357"/>
      <c r="N3" s="357"/>
      <c r="O3" s="357"/>
      <c r="P3" s="357"/>
      <c r="Q3" s="357"/>
      <c r="R3" s="357"/>
      <c r="S3" s="357"/>
      <c r="T3" s="357"/>
      <c r="U3" s="357"/>
      <c r="V3" s="357"/>
      <c r="W3" s="275"/>
      <c r="X3" s="275"/>
      <c r="Y3" s="275"/>
      <c r="Z3" s="275"/>
      <c r="AA3" s="276"/>
      <c r="AB3" s="18"/>
      <c r="AC3" s="18"/>
      <c r="AD3" s="18"/>
      <c r="AE3" s="18"/>
      <c r="AF3" s="517"/>
      <c r="AG3" s="113" t="s">
        <v>260</v>
      </c>
      <c r="AH3" s="113" t="s">
        <v>363</v>
      </c>
      <c r="AI3" s="130"/>
      <c r="AJ3" s="130"/>
      <c r="AK3" s="130"/>
      <c r="AL3" s="130"/>
      <c r="AM3" s="130"/>
      <c r="AN3" s="130"/>
      <c r="AO3" s="130"/>
      <c r="AP3" s="130"/>
      <c r="AQ3" s="130"/>
      <c r="AR3" s="130"/>
      <c r="AS3" s="130"/>
      <c r="AT3" s="130"/>
      <c r="AU3" s="130"/>
      <c r="AV3" s="130"/>
      <c r="AW3" s="130"/>
      <c r="AX3" s="130"/>
      <c r="AY3" s="130"/>
      <c r="AZ3" s="130"/>
      <c r="BA3" s="130"/>
      <c r="BB3" s="185"/>
      <c r="BC3" s="185"/>
      <c r="BD3" s="185"/>
      <c r="BE3" s="185"/>
      <c r="BF3" s="122"/>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8"/>
      <c r="CZ3" s="118"/>
      <c r="DA3" s="118"/>
      <c r="DB3" s="141"/>
      <c r="DC3" s="141" t="s">
        <v>250</v>
      </c>
      <c r="DD3" s="113"/>
      <c r="DE3" s="15"/>
      <c r="DF3" s="15"/>
    </row>
    <row r="4" spans="1:110" s="64" customFormat="1" ht="24.95" customHeight="1">
      <c r="A4" s="18"/>
      <c r="D4" s="357"/>
      <c r="E4" s="357"/>
      <c r="F4" s="357"/>
      <c r="G4" s="935" t="str">
        <f>AH4</f>
        <v>Aachen (PLZ: 52062)</v>
      </c>
      <c r="H4" s="935"/>
      <c r="I4" s="935"/>
      <c r="J4" s="935"/>
      <c r="K4" s="935"/>
      <c r="L4" s="935"/>
      <c r="M4" s="935"/>
      <c r="N4" s="935"/>
      <c r="O4" s="935"/>
      <c r="P4" s="935"/>
      <c r="Q4" s="935"/>
      <c r="R4" s="935"/>
      <c r="S4" s="935"/>
      <c r="T4" s="935"/>
      <c r="U4" s="935"/>
      <c r="V4" s="935"/>
      <c r="W4" s="935"/>
      <c r="X4" s="935"/>
      <c r="Y4" s="935"/>
      <c r="Z4" s="935"/>
      <c r="AA4" s="276"/>
      <c r="AB4" s="18"/>
      <c r="AC4" s="18"/>
      <c r="AD4" s="18"/>
      <c r="AE4" s="18"/>
      <c r="AF4" s="113"/>
      <c r="AG4" s="113"/>
      <c r="AH4" s="125" t="s">
        <v>221</v>
      </c>
      <c r="AI4" s="107"/>
      <c r="AJ4" s="107"/>
      <c r="AK4" s="114"/>
      <c r="AL4" s="130"/>
      <c r="AM4" s="130"/>
      <c r="AN4" s="130"/>
      <c r="AO4" s="130"/>
      <c r="AP4" s="130"/>
      <c r="AQ4" s="130"/>
      <c r="AR4" s="130"/>
      <c r="AS4" s="130"/>
      <c r="AT4" s="130"/>
      <c r="AU4" s="130"/>
      <c r="AV4" s="130"/>
      <c r="AW4" s="130"/>
      <c r="AX4" s="130"/>
      <c r="AY4" s="130"/>
      <c r="AZ4" s="130"/>
      <c r="BA4" s="130"/>
      <c r="BB4" s="185"/>
      <c r="BC4" s="185"/>
      <c r="BD4" s="185"/>
      <c r="BE4" s="185"/>
      <c r="BF4" s="122"/>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3"/>
      <c r="DA4" s="113"/>
      <c r="DB4" s="113"/>
      <c r="DC4" s="113"/>
      <c r="DD4" s="113"/>
      <c r="DE4" s="15"/>
      <c r="DF4" s="15"/>
    </row>
    <row r="5" spans="1:110" s="64" customFormat="1" ht="24.95" customHeight="1">
      <c r="A5" s="18"/>
      <c r="D5" s="357"/>
      <c r="E5" s="357"/>
      <c r="F5" s="357"/>
      <c r="G5" s="936"/>
      <c r="H5" s="936"/>
      <c r="I5" s="936"/>
      <c r="J5" s="936"/>
      <c r="K5" s="936"/>
      <c r="L5" s="936"/>
      <c r="M5" s="936"/>
      <c r="N5" s="936"/>
      <c r="O5" s="936"/>
      <c r="P5" s="936"/>
      <c r="Q5" s="936"/>
      <c r="R5" s="936"/>
      <c r="S5" s="936"/>
      <c r="T5" s="936"/>
      <c r="U5" s="936"/>
      <c r="V5" s="936"/>
      <c r="W5" s="936"/>
      <c r="X5" s="936"/>
      <c r="Y5" s="936"/>
      <c r="Z5" s="936"/>
      <c r="AA5" s="276"/>
      <c r="AB5" s="18"/>
      <c r="AC5" s="18"/>
      <c r="AD5" s="18"/>
      <c r="AE5" s="18"/>
      <c r="AF5" s="113"/>
      <c r="AG5" s="610"/>
      <c r="AH5" s="572"/>
      <c r="AI5" s="574"/>
      <c r="AJ5" s="574"/>
      <c r="AK5" s="601"/>
      <c r="AL5" s="573"/>
      <c r="AM5" s="573"/>
      <c r="AN5" s="573"/>
      <c r="AO5" s="573"/>
      <c r="AP5" s="573"/>
      <c r="AQ5" s="573"/>
      <c r="AR5" s="573"/>
      <c r="AS5" s="573"/>
      <c r="AT5" s="573"/>
      <c r="AU5" s="573"/>
      <c r="AV5" s="573"/>
      <c r="AW5" s="573"/>
      <c r="AX5" s="573"/>
      <c r="AY5" s="573"/>
      <c r="AZ5" s="573"/>
      <c r="BA5" s="573"/>
      <c r="BB5" s="619"/>
      <c r="BC5" s="619"/>
      <c r="BD5" s="619"/>
      <c r="BE5" s="619"/>
      <c r="BF5" s="620"/>
      <c r="BG5" s="610"/>
      <c r="BH5" s="610"/>
      <c r="BI5" s="610"/>
      <c r="BJ5" s="610"/>
      <c r="BK5" s="610"/>
      <c r="BL5" s="610"/>
      <c r="BM5" s="610"/>
      <c r="BN5" s="610"/>
      <c r="BO5" s="610"/>
      <c r="BP5" s="610"/>
      <c r="BQ5" s="610"/>
      <c r="BR5" s="610"/>
      <c r="BS5" s="610"/>
      <c r="BT5" s="610"/>
      <c r="BU5" s="610"/>
      <c r="BV5" s="610"/>
      <c r="BW5" s="610"/>
      <c r="BX5" s="610"/>
      <c r="BY5" s="610"/>
      <c r="BZ5" s="610"/>
      <c r="CA5" s="610"/>
      <c r="CB5" s="610"/>
      <c r="CC5" s="610"/>
      <c r="CD5" s="610"/>
      <c r="CE5" s="610"/>
      <c r="CF5" s="610"/>
      <c r="CG5" s="610"/>
      <c r="CH5" s="610"/>
      <c r="CI5" s="610"/>
      <c r="CJ5" s="610"/>
      <c r="CK5" s="610"/>
      <c r="CL5" s="610"/>
      <c r="CM5" s="610"/>
      <c r="CN5" s="610"/>
      <c r="CO5" s="610"/>
      <c r="CP5" s="610"/>
      <c r="CQ5" s="610"/>
      <c r="CR5" s="610"/>
      <c r="CS5" s="610"/>
      <c r="CT5" s="610"/>
      <c r="CU5" s="610"/>
      <c r="CV5" s="610"/>
      <c r="CW5" s="610"/>
      <c r="CX5" s="610"/>
      <c r="CY5" s="610"/>
      <c r="CZ5" s="610"/>
      <c r="DA5" s="610"/>
      <c r="DB5" s="610"/>
      <c r="DC5" s="610"/>
      <c r="DD5" s="113"/>
      <c r="DE5" s="15"/>
      <c r="DF5" s="15"/>
    </row>
    <row r="6" spans="1:110" s="42" customFormat="1" ht="6" customHeight="1">
      <c r="A6" s="24"/>
      <c r="C6" s="945"/>
      <c r="D6" s="945"/>
      <c r="E6" s="945"/>
      <c r="F6" s="945"/>
      <c r="G6" s="945"/>
      <c r="H6" s="945"/>
      <c r="I6" s="945"/>
      <c r="J6" s="945"/>
      <c r="K6" s="945"/>
      <c r="L6" s="945"/>
      <c r="M6" s="945"/>
      <c r="N6" s="945"/>
      <c r="O6" s="945"/>
      <c r="P6" s="945"/>
      <c r="Q6" s="945"/>
      <c r="R6" s="945"/>
      <c r="S6" s="945"/>
      <c r="T6" s="945"/>
      <c r="U6" s="945"/>
      <c r="V6" s="945"/>
      <c r="W6" s="945"/>
      <c r="X6" s="945"/>
      <c r="Y6" s="945"/>
      <c r="Z6" s="329"/>
      <c r="AA6" s="276"/>
      <c r="AB6" s="24"/>
      <c r="AC6" s="24"/>
      <c r="AD6" s="24"/>
      <c r="AE6" s="24"/>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22"/>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105"/>
      <c r="DA6" s="105"/>
      <c r="DB6" s="105"/>
      <c r="DC6" s="105"/>
      <c r="DD6" s="105"/>
      <c r="DE6" s="15"/>
      <c r="DF6" s="15"/>
    </row>
    <row r="7" spans="1:110" ht="16.5" customHeight="1">
      <c r="A7" s="70"/>
      <c r="C7" s="815" t="str">
        <f>AH7</f>
        <v>Marktwerte von Einfamilienhäusern</v>
      </c>
      <c r="D7" s="815"/>
      <c r="E7" s="815"/>
      <c r="F7" s="815"/>
      <c r="G7" s="815"/>
      <c r="H7" s="815"/>
      <c r="I7" s="815"/>
      <c r="J7" s="815"/>
      <c r="K7" s="815"/>
      <c r="L7" s="815"/>
      <c r="M7" s="815"/>
      <c r="N7" s="815"/>
      <c r="O7" s="815"/>
      <c r="P7" s="815"/>
      <c r="Q7" s="815"/>
      <c r="R7" s="815"/>
      <c r="S7" s="815"/>
      <c r="T7" s="815"/>
      <c r="U7" s="815"/>
      <c r="V7" s="815"/>
      <c r="W7" s="815"/>
      <c r="X7" s="815"/>
      <c r="Y7" s="815"/>
      <c r="Z7" s="815"/>
      <c r="AB7" s="15"/>
      <c r="AC7" s="24"/>
      <c r="AD7" s="15"/>
      <c r="AE7" s="15"/>
      <c r="AF7" s="122"/>
      <c r="AG7" s="122"/>
      <c r="AH7" s="522" t="s">
        <v>191</v>
      </c>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22"/>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03"/>
      <c r="DB7" s="103"/>
      <c r="DC7" s="103"/>
      <c r="DD7" s="103"/>
      <c r="DE7" s="15"/>
      <c r="DF7" s="15"/>
    </row>
    <row r="8" spans="1:110" ht="9.9499999999999993" customHeight="1">
      <c r="A8" s="70"/>
      <c r="C8" s="318"/>
      <c r="D8" s="318"/>
      <c r="E8" s="318"/>
      <c r="F8" s="318"/>
      <c r="G8" s="318"/>
      <c r="H8" s="318"/>
      <c r="I8" s="318"/>
      <c r="J8" s="318"/>
      <c r="K8" s="318"/>
      <c r="L8" s="318"/>
      <c r="M8" s="318"/>
      <c r="N8" s="318"/>
      <c r="O8" s="318"/>
      <c r="P8" s="318"/>
      <c r="Q8" s="318"/>
      <c r="R8" s="318"/>
      <c r="S8" s="318"/>
      <c r="T8" s="318"/>
      <c r="U8" s="318"/>
      <c r="V8" s="318"/>
      <c r="W8" s="318"/>
      <c r="X8" s="318"/>
      <c r="Y8" s="318"/>
      <c r="Z8" s="318"/>
      <c r="AB8" s="15"/>
      <c r="AC8" s="24"/>
      <c r="AD8" s="15"/>
      <c r="AE8" s="15"/>
      <c r="AF8" s="122"/>
      <c r="AG8" s="122"/>
      <c r="AH8" s="110"/>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22"/>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5"/>
      <c r="DF8" s="15"/>
    </row>
    <row r="9" spans="1:110" s="41" customFormat="1" ht="16.5" customHeight="1">
      <c r="A9" s="31"/>
      <c r="C9" s="435"/>
      <c r="D9" s="435"/>
      <c r="E9" s="435"/>
      <c r="F9" s="435"/>
      <c r="G9" s="435"/>
      <c r="H9" s="435"/>
      <c r="I9" s="435"/>
      <c r="J9" s="435"/>
      <c r="K9" s="435"/>
      <c r="L9" s="435"/>
      <c r="M9" s="435"/>
      <c r="N9" s="435"/>
      <c r="O9" s="435"/>
      <c r="P9" s="435"/>
      <c r="Q9" s="898" t="str">
        <f>AI9</f>
        <v>EUR/m²</v>
      </c>
      <c r="R9" s="898"/>
      <c r="S9" s="898"/>
      <c r="T9" s="898"/>
      <c r="U9" s="898"/>
      <c r="V9" s="898" t="str">
        <f>AJ9</f>
        <v>EUR</v>
      </c>
      <c r="W9" s="898"/>
      <c r="X9" s="898"/>
      <c r="Y9" s="898"/>
      <c r="Z9" s="898"/>
      <c r="AB9" s="31"/>
      <c r="AC9" s="31"/>
      <c r="AD9" s="31"/>
      <c r="AE9" s="31"/>
      <c r="AF9" s="118"/>
      <c r="AG9" s="118"/>
      <c r="AH9" s="163"/>
      <c r="AI9" s="721" t="s">
        <v>155</v>
      </c>
      <c r="AJ9" s="144" t="s">
        <v>21</v>
      </c>
      <c r="AK9" s="432"/>
      <c r="AL9" s="432"/>
      <c r="AM9" s="432"/>
      <c r="AN9" s="432"/>
      <c r="AO9" s="432"/>
      <c r="AP9" s="432"/>
      <c r="AQ9" s="432"/>
      <c r="AR9" s="432"/>
      <c r="AS9" s="163"/>
      <c r="AT9" s="163"/>
      <c r="AU9" s="163"/>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31"/>
      <c r="DF9" s="31"/>
    </row>
    <row r="10" spans="1:110" s="41" customFormat="1" ht="16.5" customHeight="1">
      <c r="A10" s="31"/>
      <c r="C10" s="942" t="str">
        <f t="shared" ref="C10:C16" si="0">AH10</f>
        <v>Freistehendes Neubau-Einfamilienhaus (450 m² Land, 135 m²)*</v>
      </c>
      <c r="D10" s="942"/>
      <c r="E10" s="942"/>
      <c r="F10" s="942"/>
      <c r="G10" s="942"/>
      <c r="H10" s="942"/>
      <c r="I10" s="942"/>
      <c r="J10" s="942"/>
      <c r="K10" s="942"/>
      <c r="L10" s="942"/>
      <c r="M10" s="942"/>
      <c r="N10" s="942"/>
      <c r="O10" s="942"/>
      <c r="P10" s="942"/>
      <c r="Q10" s="894">
        <f>AI10</f>
        <v>5059.2592592592591</v>
      </c>
      <c r="R10" s="894"/>
      <c r="S10" s="894"/>
      <c r="T10" s="894"/>
      <c r="U10" s="894"/>
      <c r="V10" s="894">
        <f>AJ10</f>
        <v>683000</v>
      </c>
      <c r="W10" s="894"/>
      <c r="X10" s="894"/>
      <c r="Y10" s="894"/>
      <c r="Z10" s="894"/>
      <c r="AB10" s="31"/>
      <c r="AC10" s="732" t="e">
        <f>IF(#REF!="Gemeinde",#REF!,#REF!)</f>
        <v>#REF!</v>
      </c>
      <c r="AD10" s="31"/>
      <c r="AE10" s="31"/>
      <c r="AF10" s="118"/>
      <c r="AG10" s="118"/>
      <c r="AH10" s="433" t="s">
        <v>178</v>
      </c>
      <c r="AI10" s="434">
        <v>5059.2592592592591</v>
      </c>
      <c r="AJ10" s="434">
        <v>683000</v>
      </c>
      <c r="AK10" s="432"/>
      <c r="AL10" s="432"/>
      <c r="AM10" s="432"/>
      <c r="AN10" s="432"/>
      <c r="AO10" s="432"/>
      <c r="AP10" s="432"/>
      <c r="AQ10" s="432"/>
      <c r="AR10" s="432"/>
      <c r="AS10" s="186"/>
      <c r="AT10" s="186"/>
      <c r="AU10" s="186"/>
      <c r="AV10" s="118"/>
      <c r="AW10" s="186"/>
      <c r="AX10" s="186"/>
      <c r="AY10" s="186"/>
      <c r="AZ10" s="186"/>
      <c r="BA10" s="118"/>
      <c r="BB10" s="186"/>
      <c r="BC10" s="186"/>
      <c r="BD10" s="186"/>
      <c r="BE10" s="186"/>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31"/>
      <c r="DF10" s="31"/>
    </row>
    <row r="11" spans="1:110" s="41" customFormat="1" ht="16.5" customHeight="1">
      <c r="A11" s="31"/>
      <c r="C11" s="942" t="str">
        <f t="shared" si="0"/>
        <v>Einseitig angebautes Neubau-Einfamilienhaus (370 m² Land, 120 m²)*</v>
      </c>
      <c r="D11" s="942"/>
      <c r="E11" s="942"/>
      <c r="F11" s="942"/>
      <c r="G11" s="942"/>
      <c r="H11" s="942"/>
      <c r="I11" s="942"/>
      <c r="J11" s="942"/>
      <c r="K11" s="942"/>
      <c r="L11" s="942"/>
      <c r="M11" s="942"/>
      <c r="N11" s="942"/>
      <c r="O11" s="942"/>
      <c r="P11" s="942"/>
      <c r="Q11" s="894">
        <f>AI11</f>
        <v>4966.666666666667</v>
      </c>
      <c r="R11" s="894"/>
      <c r="S11" s="894"/>
      <c r="T11" s="894"/>
      <c r="U11" s="894"/>
      <c r="V11" s="894">
        <f>AJ11</f>
        <v>596000</v>
      </c>
      <c r="W11" s="894"/>
      <c r="X11" s="894"/>
      <c r="Y11" s="894"/>
      <c r="Z11" s="894"/>
      <c r="AB11" s="31"/>
      <c r="AC11" s="31"/>
      <c r="AD11" s="31"/>
      <c r="AE11" s="31"/>
      <c r="AF11" s="118"/>
      <c r="AG11" s="118"/>
      <c r="AH11" s="433" t="s">
        <v>179</v>
      </c>
      <c r="AI11" s="434">
        <v>4966.666666666667</v>
      </c>
      <c r="AJ11" s="434">
        <v>596000</v>
      </c>
      <c r="AK11" s="432"/>
      <c r="AL11" s="432"/>
      <c r="AM11" s="432"/>
      <c r="AN11" s="432"/>
      <c r="AO11" s="432"/>
      <c r="AP11" s="432"/>
      <c r="AQ11" s="432"/>
      <c r="AR11" s="432"/>
      <c r="AS11" s="186"/>
      <c r="AT11" s="186"/>
      <c r="AU11" s="186"/>
      <c r="AV11" s="118"/>
      <c r="AW11" s="186"/>
      <c r="AX11" s="186"/>
      <c r="AY11" s="186"/>
      <c r="AZ11" s="186"/>
      <c r="BA11" s="118"/>
      <c r="BB11" s="186"/>
      <c r="BC11" s="186"/>
      <c r="BD11" s="186"/>
      <c r="BE11" s="186"/>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118"/>
      <c r="CO11" s="118"/>
      <c r="CP11" s="118"/>
      <c r="CQ11" s="118"/>
      <c r="CR11" s="118"/>
      <c r="CS11" s="118"/>
      <c r="CT11" s="118"/>
      <c r="CU11" s="118"/>
      <c r="CV11" s="118"/>
      <c r="CW11" s="118"/>
      <c r="CX11" s="118"/>
      <c r="CY11" s="118"/>
      <c r="CZ11" s="118"/>
      <c r="DA11" s="118"/>
      <c r="DB11" s="118"/>
      <c r="DC11" s="118"/>
      <c r="DD11" s="118"/>
      <c r="DE11" s="31"/>
      <c r="DF11" s="31"/>
    </row>
    <row r="12" spans="1:110" s="41" customFormat="1" ht="16.5" customHeight="1">
      <c r="A12" s="31"/>
      <c r="C12" s="933" t="str">
        <f t="shared" si="0"/>
        <v>Freistehendes Altbau-Einfamilienhaus (450 m² Land, 135 m²)**</v>
      </c>
      <c r="D12" s="933"/>
      <c r="E12" s="933"/>
      <c r="F12" s="933"/>
      <c r="G12" s="933"/>
      <c r="H12" s="933"/>
      <c r="I12" s="933"/>
      <c r="J12" s="933"/>
      <c r="K12" s="933"/>
      <c r="L12" s="933"/>
      <c r="M12" s="933"/>
      <c r="N12" s="933"/>
      <c r="O12" s="933"/>
      <c r="P12" s="933"/>
      <c r="Q12" s="824">
        <f>AI12</f>
        <v>4377.7777777777774</v>
      </c>
      <c r="R12" s="824"/>
      <c r="S12" s="824"/>
      <c r="T12" s="824"/>
      <c r="U12" s="824"/>
      <c r="V12" s="824">
        <f>AJ12</f>
        <v>591000</v>
      </c>
      <c r="W12" s="824"/>
      <c r="X12" s="824"/>
      <c r="Y12" s="824"/>
      <c r="Z12" s="824"/>
      <c r="AB12" s="31"/>
      <c r="AC12" s="31"/>
      <c r="AD12" s="31"/>
      <c r="AE12" s="31"/>
      <c r="AF12" s="118"/>
      <c r="AG12" s="118"/>
      <c r="AH12" s="433" t="s">
        <v>180</v>
      </c>
      <c r="AI12" s="434">
        <v>4377.7777777777774</v>
      </c>
      <c r="AJ12" s="434">
        <v>591000</v>
      </c>
      <c r="AK12" s="432"/>
      <c r="AL12" s="432"/>
      <c r="AM12" s="432"/>
      <c r="AN12" s="432"/>
      <c r="AO12" s="432"/>
      <c r="AP12" s="432"/>
      <c r="AQ12" s="432"/>
      <c r="AR12" s="432"/>
      <c r="AS12" s="186"/>
      <c r="AT12" s="186"/>
      <c r="AU12" s="186"/>
      <c r="AV12" s="118"/>
      <c r="AW12" s="186"/>
      <c r="AX12" s="186"/>
      <c r="AY12" s="186"/>
      <c r="AZ12" s="186"/>
      <c r="BA12" s="118"/>
      <c r="BB12" s="186"/>
      <c r="BC12" s="186"/>
      <c r="BD12" s="186"/>
      <c r="BE12" s="186"/>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8"/>
      <c r="CF12" s="118"/>
      <c r="CG12" s="118"/>
      <c r="CH12" s="118"/>
      <c r="CI12" s="118"/>
      <c r="CJ12" s="118"/>
      <c r="CK12" s="118"/>
      <c r="CL12" s="118"/>
      <c r="CM12" s="118"/>
      <c r="CN12" s="118"/>
      <c r="CO12" s="118"/>
      <c r="CP12" s="118"/>
      <c r="CQ12" s="118"/>
      <c r="CR12" s="118"/>
      <c r="CS12" s="118"/>
      <c r="CT12" s="118"/>
      <c r="CU12" s="118"/>
      <c r="CV12" s="118"/>
      <c r="CW12" s="118"/>
      <c r="CX12" s="118"/>
      <c r="CY12" s="118"/>
      <c r="CZ12" s="118"/>
      <c r="DA12" s="118"/>
      <c r="DB12" s="118"/>
      <c r="DC12" s="118"/>
      <c r="DD12" s="118"/>
      <c r="DE12" s="31"/>
      <c r="DF12" s="31"/>
    </row>
    <row r="13" spans="1:110" s="41" customFormat="1" ht="4.5" customHeight="1">
      <c r="A13" s="31"/>
      <c r="C13" s="426"/>
      <c r="D13" s="426"/>
      <c r="E13" s="426"/>
      <c r="F13" s="426"/>
      <c r="G13" s="426"/>
      <c r="H13" s="426"/>
      <c r="I13" s="426"/>
      <c r="J13" s="426"/>
      <c r="K13" s="426"/>
      <c r="L13" s="426"/>
      <c r="M13" s="426"/>
      <c r="N13" s="426"/>
      <c r="O13" s="426"/>
      <c r="P13" s="426"/>
      <c r="Q13" s="315"/>
      <c r="R13" s="315"/>
      <c r="S13" s="315"/>
      <c r="T13" s="315"/>
      <c r="U13" s="315"/>
      <c r="V13" s="315"/>
      <c r="W13" s="315"/>
      <c r="X13" s="315"/>
      <c r="Y13" s="315"/>
      <c r="Z13" s="315"/>
      <c r="AB13" s="31"/>
      <c r="AC13" s="31"/>
      <c r="AD13" s="31"/>
      <c r="AE13" s="31"/>
      <c r="AF13" s="118"/>
      <c r="AG13" s="118"/>
      <c r="AH13" s="186"/>
      <c r="AI13" s="440"/>
      <c r="AJ13" s="440"/>
      <c r="AK13" s="432"/>
      <c r="AL13" s="432"/>
      <c r="AM13" s="432"/>
      <c r="AN13" s="432"/>
      <c r="AO13" s="432"/>
      <c r="AP13" s="432"/>
      <c r="AQ13" s="432"/>
      <c r="AR13" s="432"/>
      <c r="AS13" s="186"/>
      <c r="AT13" s="186"/>
      <c r="AU13" s="186"/>
      <c r="AV13" s="118"/>
      <c r="AW13" s="186"/>
      <c r="AX13" s="186"/>
      <c r="AY13" s="186"/>
      <c r="AZ13" s="186"/>
      <c r="BA13" s="118"/>
      <c r="BB13" s="186"/>
      <c r="BC13" s="186"/>
      <c r="BD13" s="186"/>
      <c r="BE13" s="186"/>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31"/>
      <c r="DF13" s="31"/>
    </row>
    <row r="14" spans="1:110" s="332" customFormat="1" ht="9.9499999999999993" customHeight="1">
      <c r="A14" s="368"/>
      <c r="C14" s="943" t="str">
        <f t="shared" si="0"/>
        <v>* Durchschnittlich ausgebaut, gute Mikrolage, Dachgeschoss nicht ausgebaut.</v>
      </c>
      <c r="D14" s="943"/>
      <c r="E14" s="943"/>
      <c r="F14" s="943"/>
      <c r="G14" s="943"/>
      <c r="H14" s="943"/>
      <c r="I14" s="943"/>
      <c r="J14" s="943"/>
      <c r="K14" s="943"/>
      <c r="L14" s="943"/>
      <c r="M14" s="943"/>
      <c r="N14" s="943"/>
      <c r="O14" s="943"/>
      <c r="P14" s="943"/>
      <c r="Q14" s="944"/>
      <c r="R14" s="944"/>
      <c r="S14" s="944"/>
      <c r="T14" s="944"/>
      <c r="U14" s="944"/>
      <c r="V14" s="944"/>
      <c r="W14" s="944"/>
      <c r="X14" s="944"/>
      <c r="Y14" s="944"/>
      <c r="Z14" s="944"/>
      <c r="AB14" s="368"/>
      <c r="AC14" s="368"/>
      <c r="AD14" s="368"/>
      <c r="AE14" s="368"/>
      <c r="AF14" s="370"/>
      <c r="AG14" s="370"/>
      <c r="AH14" s="436" t="s">
        <v>192</v>
      </c>
      <c r="AI14" s="436"/>
      <c r="AJ14" s="436"/>
      <c r="AK14" s="437"/>
      <c r="AL14" s="437"/>
      <c r="AM14" s="437"/>
      <c r="AN14" s="437"/>
      <c r="AO14" s="437"/>
      <c r="AP14" s="437"/>
      <c r="AQ14" s="437"/>
      <c r="AR14" s="437"/>
      <c r="AS14" s="436"/>
      <c r="AT14" s="436"/>
      <c r="AU14" s="436"/>
      <c r="AV14" s="436"/>
      <c r="AW14" s="436"/>
      <c r="AX14" s="436"/>
      <c r="AY14" s="436"/>
      <c r="AZ14" s="436"/>
      <c r="BA14" s="436"/>
      <c r="BB14" s="436"/>
      <c r="BC14" s="436"/>
      <c r="BD14" s="436"/>
      <c r="BE14" s="436"/>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68"/>
      <c r="DF14" s="368"/>
    </row>
    <row r="15" spans="1:110" s="332" customFormat="1" ht="9.9499999999999993" customHeight="1">
      <c r="A15" s="368"/>
      <c r="C15" s="934" t="str">
        <f t="shared" si="0"/>
        <v>** Baujahr vor 30 Jahren, Zustand intakt-gut, gute Mikrolage, Dachgeschoss nicht ausgebaut.</v>
      </c>
      <c r="D15" s="934"/>
      <c r="E15" s="934"/>
      <c r="F15" s="934"/>
      <c r="G15" s="934"/>
      <c r="H15" s="934"/>
      <c r="I15" s="934"/>
      <c r="J15" s="934"/>
      <c r="K15" s="934"/>
      <c r="L15" s="934"/>
      <c r="M15" s="934"/>
      <c r="N15" s="934"/>
      <c r="O15" s="934"/>
      <c r="P15" s="934"/>
      <c r="Q15" s="934"/>
      <c r="R15" s="934"/>
      <c r="S15" s="934"/>
      <c r="T15" s="934"/>
      <c r="U15" s="934"/>
      <c r="V15" s="934"/>
      <c r="W15" s="934"/>
      <c r="X15" s="934"/>
      <c r="Y15" s="934"/>
      <c r="Z15" s="934"/>
      <c r="AB15" s="368"/>
      <c r="AC15" s="368"/>
      <c r="AD15" s="368"/>
      <c r="AE15" s="368"/>
      <c r="AF15" s="370"/>
      <c r="AG15" s="370"/>
      <c r="AH15" s="438" t="s">
        <v>194</v>
      </c>
      <c r="AI15" s="439"/>
      <c r="AJ15" s="439"/>
      <c r="AK15" s="439"/>
      <c r="AL15" s="439"/>
      <c r="AM15" s="439"/>
      <c r="AN15" s="439"/>
      <c r="AO15" s="437"/>
      <c r="AP15" s="437"/>
      <c r="AQ15" s="437"/>
      <c r="AR15" s="437"/>
      <c r="AS15" s="439"/>
      <c r="AT15" s="439"/>
      <c r="AU15" s="439"/>
      <c r="AV15" s="439"/>
      <c r="AW15" s="439"/>
      <c r="AX15" s="439"/>
      <c r="AY15" s="439"/>
      <c r="AZ15" s="439"/>
      <c r="BA15" s="439"/>
      <c r="BB15" s="439"/>
      <c r="BC15" s="439"/>
      <c r="BD15" s="439"/>
      <c r="BE15" s="439"/>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68"/>
      <c r="DF15" s="368"/>
    </row>
    <row r="16" spans="1:110" s="332" customFormat="1" ht="9.9499999999999993" customHeight="1">
      <c r="A16" s="368"/>
      <c r="C16" s="934" t="str">
        <f t="shared" si="0"/>
        <v>Quelle: Angebotsdaten aus Immobilienportalen, Modellierungen Fahrländer Partner. Datenstand: 30. September 2020.</v>
      </c>
      <c r="D16" s="934"/>
      <c r="E16" s="934"/>
      <c r="F16" s="934"/>
      <c r="G16" s="934"/>
      <c r="H16" s="934"/>
      <c r="I16" s="934"/>
      <c r="J16" s="934"/>
      <c r="K16" s="934"/>
      <c r="L16" s="934"/>
      <c r="M16" s="934"/>
      <c r="N16" s="934"/>
      <c r="O16" s="934"/>
      <c r="P16" s="934"/>
      <c r="Q16" s="934"/>
      <c r="R16" s="934"/>
      <c r="S16" s="934"/>
      <c r="T16" s="934"/>
      <c r="U16" s="934"/>
      <c r="V16" s="934"/>
      <c r="W16" s="934"/>
      <c r="X16" s="934"/>
      <c r="Y16" s="934"/>
      <c r="Z16" s="934"/>
      <c r="AB16" s="368"/>
      <c r="AC16" s="368"/>
      <c r="AD16" s="368"/>
      <c r="AE16" s="368"/>
      <c r="AF16" s="370"/>
      <c r="AG16" s="370"/>
      <c r="AH16" s="438" t="s">
        <v>356</v>
      </c>
      <c r="AI16" s="439"/>
      <c r="AJ16" s="689"/>
      <c r="AK16" s="439"/>
      <c r="AL16" s="439"/>
      <c r="AM16" s="439"/>
      <c r="AN16" s="439"/>
      <c r="AO16" s="437"/>
      <c r="AP16" s="437"/>
      <c r="AQ16" s="437"/>
      <c r="AR16" s="437"/>
      <c r="AS16" s="439"/>
      <c r="AT16" s="439"/>
      <c r="AU16" s="439"/>
      <c r="AV16" s="439"/>
      <c r="AW16" s="439"/>
      <c r="AX16" s="439"/>
      <c r="AY16" s="439"/>
      <c r="AZ16" s="439"/>
      <c r="BA16" s="439"/>
      <c r="BB16" s="439"/>
      <c r="BC16" s="439"/>
      <c r="BD16" s="439"/>
      <c r="BE16" s="439"/>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68"/>
      <c r="DF16" s="368"/>
    </row>
    <row r="17" spans="1:110" ht="30" customHeight="1">
      <c r="A17" s="70"/>
      <c r="C17" s="74"/>
      <c r="D17" s="74"/>
      <c r="E17" s="74"/>
      <c r="F17" s="74"/>
      <c r="G17" s="74"/>
      <c r="H17" s="74"/>
      <c r="I17" s="74"/>
      <c r="J17" s="74"/>
      <c r="K17" s="74"/>
      <c r="L17" s="74"/>
      <c r="M17" s="74"/>
      <c r="N17" s="74"/>
      <c r="O17" s="74"/>
      <c r="P17" s="74"/>
      <c r="Q17" s="74"/>
      <c r="R17" s="793"/>
      <c r="S17" s="793"/>
      <c r="T17" s="793"/>
      <c r="U17" s="793"/>
      <c r="V17" s="793"/>
      <c r="W17" s="793"/>
      <c r="X17" s="793"/>
      <c r="Y17" s="793"/>
      <c r="Z17" s="793"/>
      <c r="AB17" s="15"/>
      <c r="AC17" s="24"/>
      <c r="AD17" s="15"/>
      <c r="AE17" s="15"/>
      <c r="AF17" s="122"/>
      <c r="AG17" s="122"/>
      <c r="AH17" s="176"/>
      <c r="AI17" s="176"/>
      <c r="AJ17" s="176"/>
      <c r="AK17" s="176"/>
      <c r="AL17" s="176"/>
      <c r="AM17" s="176"/>
      <c r="AN17" s="176"/>
      <c r="AO17" s="107"/>
      <c r="AP17" s="107"/>
      <c r="AQ17" s="107"/>
      <c r="AR17" s="107"/>
      <c r="AS17" s="176"/>
      <c r="AT17" s="176"/>
      <c r="AU17" s="176"/>
      <c r="AV17" s="176"/>
      <c r="AW17" s="176"/>
      <c r="AX17" s="176"/>
      <c r="AY17" s="176"/>
      <c r="AZ17" s="176"/>
      <c r="BA17" s="176"/>
      <c r="BB17" s="176"/>
      <c r="BC17" s="176"/>
      <c r="BD17" s="176"/>
      <c r="BE17" s="176"/>
      <c r="BF17" s="122"/>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5"/>
      <c r="DF17" s="15"/>
    </row>
    <row r="18" spans="1:110" ht="14.1" customHeight="1">
      <c r="A18" s="70"/>
      <c r="C18" s="937" t="str">
        <f>AI75</f>
        <v>Verteilung der Marktwerte (EUR/m²), 5 Zimmer</v>
      </c>
      <c r="D18" s="937"/>
      <c r="E18" s="937"/>
      <c r="F18" s="937"/>
      <c r="G18" s="937"/>
      <c r="H18" s="937"/>
      <c r="I18" s="937"/>
      <c r="J18" s="77"/>
      <c r="K18" s="41" t="str">
        <f>AO75</f>
        <v>Verteilung der Marktwerte (EUR), 5 Zimmer</v>
      </c>
      <c r="L18" s="77"/>
      <c r="M18" s="77"/>
      <c r="N18" s="42"/>
      <c r="O18" s="77"/>
      <c r="P18" s="77"/>
      <c r="Q18" s="77"/>
      <c r="R18" s="77"/>
      <c r="S18" s="77"/>
      <c r="T18" s="77"/>
      <c r="U18" s="77"/>
      <c r="V18" s="77"/>
      <c r="W18" s="77"/>
      <c r="X18" s="77"/>
      <c r="Y18" s="77"/>
      <c r="Z18" s="77"/>
      <c r="AB18" s="15"/>
      <c r="AC18" s="24"/>
      <c r="AD18" s="15"/>
      <c r="AE18" s="15"/>
      <c r="AF18" s="122"/>
      <c r="AG18" s="122"/>
      <c r="AH18" s="110" t="s">
        <v>189</v>
      </c>
      <c r="AI18" s="145" t="s">
        <v>364</v>
      </c>
      <c r="AJ18" s="133"/>
      <c r="AK18" s="176"/>
      <c r="AL18" s="133"/>
      <c r="AM18" s="133"/>
      <c r="AN18" s="133"/>
      <c r="AO18" s="107"/>
      <c r="AP18" s="107"/>
      <c r="AQ18" s="107"/>
      <c r="AR18" s="107"/>
      <c r="AS18" s="105"/>
      <c r="AT18" s="133"/>
      <c r="AU18" s="133"/>
      <c r="AV18" s="133"/>
      <c r="AW18" s="133"/>
      <c r="AX18" s="133"/>
      <c r="AY18" s="133"/>
      <c r="AZ18" s="133"/>
      <c r="BA18" s="133"/>
      <c r="BB18" s="133"/>
      <c r="BC18" s="133"/>
      <c r="BD18" s="133"/>
      <c r="BE18" s="133"/>
      <c r="BF18" s="122"/>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c r="DE18" s="15"/>
      <c r="DF18" s="15"/>
    </row>
    <row r="19" spans="1:110" ht="4.5" customHeight="1">
      <c r="A19" s="70"/>
      <c r="C19" s="378"/>
      <c r="D19" s="378"/>
      <c r="E19" s="378"/>
      <c r="F19" s="378"/>
      <c r="G19" s="378"/>
      <c r="H19" s="378"/>
      <c r="I19" s="378"/>
      <c r="J19" s="77"/>
      <c r="K19" s="42"/>
      <c r="L19" s="77"/>
      <c r="M19" s="77"/>
      <c r="N19" s="42"/>
      <c r="O19" s="77"/>
      <c r="P19" s="77"/>
      <c r="Q19" s="77"/>
      <c r="R19" s="77"/>
      <c r="S19" s="77"/>
      <c r="T19" s="77"/>
      <c r="U19" s="77"/>
      <c r="V19" s="77"/>
      <c r="W19" s="77"/>
      <c r="X19" s="77"/>
      <c r="Y19" s="77"/>
      <c r="Z19" s="77"/>
      <c r="AB19" s="15"/>
      <c r="AC19" s="24"/>
      <c r="AD19" s="15"/>
      <c r="AE19" s="15"/>
      <c r="AF19" s="122"/>
      <c r="AG19" s="122"/>
      <c r="AH19" s="110"/>
      <c r="AI19" s="145"/>
      <c r="AJ19" s="133"/>
      <c r="AK19" s="176"/>
      <c r="AL19" s="133"/>
      <c r="AM19" s="133"/>
      <c r="AN19" s="133"/>
      <c r="AO19" s="107"/>
      <c r="AP19" s="107"/>
      <c r="AQ19" s="107"/>
      <c r="AR19" s="107"/>
      <c r="AS19" s="105"/>
      <c r="AT19" s="133"/>
      <c r="AU19" s="133"/>
      <c r="AV19" s="133"/>
      <c r="AW19" s="133"/>
      <c r="AX19" s="133"/>
      <c r="AY19" s="133"/>
      <c r="AZ19" s="133"/>
      <c r="BA19" s="133"/>
      <c r="BB19" s="133"/>
      <c r="BC19" s="133"/>
      <c r="BD19" s="133"/>
      <c r="BE19" s="133"/>
      <c r="BF19" s="122"/>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5"/>
      <c r="DF19" s="15"/>
    </row>
    <row r="20" spans="1:110" ht="14.1" customHeight="1">
      <c r="A20" s="70"/>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B20" s="15"/>
      <c r="AC20" s="24"/>
      <c r="AD20" s="15"/>
      <c r="AE20" s="15"/>
      <c r="AF20" s="105"/>
      <c r="AG20" s="105"/>
      <c r="AH20" s="590"/>
      <c r="AI20" s="590"/>
      <c r="AJ20" s="176"/>
      <c r="AK20" s="176"/>
      <c r="AL20" s="176"/>
      <c r="AM20" s="176"/>
      <c r="AN20" s="176"/>
      <c r="AO20" s="107"/>
      <c r="AP20" s="107"/>
      <c r="AQ20" s="107"/>
      <c r="AR20" s="107"/>
      <c r="AS20" s="176"/>
      <c r="AT20" s="176"/>
      <c r="AU20" s="176"/>
      <c r="AV20" s="176"/>
      <c r="AW20" s="176"/>
      <c r="AX20" s="176"/>
      <c r="AY20" s="176"/>
      <c r="AZ20" s="176"/>
      <c r="BA20" s="176"/>
      <c r="BB20" s="176"/>
      <c r="BC20" s="176"/>
      <c r="BD20" s="176"/>
      <c r="BE20" s="176"/>
      <c r="BF20" s="122"/>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c r="DE20" s="15"/>
      <c r="DF20" s="15"/>
    </row>
    <row r="21" spans="1:110" ht="14.1" customHeight="1">
      <c r="A21" s="70"/>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B21" s="15"/>
      <c r="AC21" s="24"/>
      <c r="AD21" s="15"/>
      <c r="AE21" s="15"/>
      <c r="AF21" s="122"/>
      <c r="AG21" s="122"/>
      <c r="AH21" s="180"/>
      <c r="AI21" s="180"/>
      <c r="AJ21" s="176"/>
      <c r="AK21" s="176"/>
      <c r="AL21" s="176"/>
      <c r="AM21" s="176"/>
      <c r="AN21" s="176"/>
      <c r="AO21" s="107"/>
      <c r="AP21" s="107"/>
      <c r="AQ21" s="107"/>
      <c r="AR21" s="107"/>
      <c r="AS21" s="176"/>
      <c r="AT21" s="176"/>
      <c r="AU21" s="176"/>
      <c r="AV21" s="176"/>
      <c r="AW21" s="176"/>
      <c r="AX21" s="176"/>
      <c r="AY21" s="176"/>
      <c r="AZ21" s="176"/>
      <c r="BA21" s="176"/>
      <c r="BB21" s="176"/>
      <c r="BC21" s="176"/>
      <c r="BD21" s="176"/>
      <c r="BE21" s="176"/>
      <c r="BF21" s="122"/>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c r="DD21" s="103"/>
      <c r="DE21" s="15"/>
      <c r="DF21" s="15"/>
    </row>
    <row r="22" spans="1:110" ht="14.1" customHeight="1">
      <c r="A22" s="70"/>
      <c r="C22" s="264"/>
      <c r="D22" s="264"/>
      <c r="E22" s="264"/>
      <c r="F22" s="264"/>
      <c r="G22" s="264"/>
      <c r="H22" s="264"/>
      <c r="I22" s="264"/>
      <c r="J22" s="264"/>
      <c r="K22" s="264"/>
      <c r="L22" s="264"/>
      <c r="M22" s="264"/>
      <c r="N22" s="264"/>
      <c r="O22" s="264"/>
      <c r="P22" s="264"/>
      <c r="Q22" s="264"/>
      <c r="R22" s="264"/>
      <c r="S22" s="264"/>
      <c r="T22" s="264"/>
      <c r="U22" s="264"/>
      <c r="V22" s="264"/>
      <c r="W22" s="939" t="str">
        <f>AH93</f>
        <v>teuer</v>
      </c>
      <c r="X22" s="939"/>
      <c r="Y22" s="939"/>
      <c r="Z22" s="939"/>
      <c r="AA22" s="380"/>
      <c r="AB22" s="15"/>
      <c r="AC22" s="24"/>
      <c r="AD22" s="15"/>
      <c r="AE22" s="15"/>
      <c r="AF22" s="122"/>
      <c r="AG22" s="122"/>
      <c r="AH22" s="103"/>
      <c r="AI22" s="176"/>
      <c r="AJ22" s="176"/>
      <c r="AK22" s="176"/>
      <c r="AL22" s="176"/>
      <c r="AM22" s="176"/>
      <c r="AN22" s="176"/>
      <c r="AO22" s="107"/>
      <c r="AP22" s="107"/>
      <c r="AQ22" s="107"/>
      <c r="AR22" s="107"/>
      <c r="AS22" s="176"/>
      <c r="AT22" s="176"/>
      <c r="AU22" s="176"/>
      <c r="AV22" s="176"/>
      <c r="AW22" s="176"/>
      <c r="AX22" s="176"/>
      <c r="AY22" s="176"/>
      <c r="AZ22" s="176"/>
      <c r="BA22" s="176"/>
      <c r="BB22" s="176"/>
      <c r="BC22" s="176"/>
      <c r="BD22" s="176"/>
      <c r="BE22" s="176"/>
      <c r="BF22" s="122"/>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03"/>
      <c r="DB22" s="103"/>
      <c r="DC22" s="103"/>
      <c r="DD22" s="103"/>
      <c r="DE22" s="15"/>
      <c r="DF22" s="15"/>
    </row>
    <row r="23" spans="1:110" ht="14.1" customHeight="1">
      <c r="A23" s="70"/>
      <c r="C23" s="264"/>
      <c r="D23" s="264"/>
      <c r="E23" s="264"/>
      <c r="F23" s="264"/>
      <c r="G23" s="264"/>
      <c r="H23" s="264"/>
      <c r="I23" s="264"/>
      <c r="J23" s="264"/>
      <c r="K23" s="264"/>
      <c r="L23" s="264"/>
      <c r="M23" s="264"/>
      <c r="N23" s="264"/>
      <c r="O23" s="264"/>
      <c r="P23" s="264"/>
      <c r="Q23" s="264"/>
      <c r="R23" s="264"/>
      <c r="S23" s="264"/>
      <c r="T23" s="264"/>
      <c r="U23" s="264"/>
      <c r="V23" s="264"/>
      <c r="W23" s="939" t="str">
        <f>AH92</f>
        <v>überdurchschnittlich</v>
      </c>
      <c r="X23" s="939"/>
      <c r="Y23" s="939"/>
      <c r="Z23" s="939"/>
      <c r="AA23" s="102"/>
      <c r="AB23" s="15"/>
      <c r="AC23" s="24"/>
      <c r="AD23" s="15"/>
      <c r="AE23" s="15"/>
      <c r="AF23" s="122"/>
      <c r="AG23" s="122"/>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76"/>
      <c r="BF23" s="122"/>
      <c r="BG23" s="103"/>
      <c r="BH23" s="103"/>
      <c r="BI23" s="103"/>
      <c r="BJ23" s="103"/>
      <c r="BK23" s="103"/>
      <c r="BL23" s="103"/>
      <c r="BM23" s="103"/>
      <c r="BN23" s="103"/>
      <c r="BO23" s="103"/>
      <c r="BP23" s="103"/>
      <c r="BQ23" s="103"/>
      <c r="BR23" s="103"/>
      <c r="BS23" s="103"/>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03"/>
      <c r="CR23" s="103"/>
      <c r="CS23" s="103"/>
      <c r="CT23" s="103"/>
      <c r="CU23" s="103"/>
      <c r="CV23" s="103"/>
      <c r="CW23" s="103"/>
      <c r="CX23" s="103"/>
      <c r="CY23" s="103"/>
      <c r="CZ23" s="103"/>
      <c r="DA23" s="103"/>
      <c r="DB23" s="103"/>
      <c r="DC23" s="103"/>
      <c r="DD23" s="103"/>
      <c r="DE23" s="15"/>
      <c r="DF23" s="15"/>
    </row>
    <row r="24" spans="1:110" ht="14.1" customHeight="1">
      <c r="A24" s="70"/>
      <c r="C24" s="264"/>
      <c r="D24" s="264"/>
      <c r="E24" s="264"/>
      <c r="F24" s="264"/>
      <c r="G24" s="264"/>
      <c r="H24" s="264"/>
      <c r="I24" s="264"/>
      <c r="J24" s="264"/>
      <c r="K24" s="264"/>
      <c r="L24" s="264"/>
      <c r="M24" s="264"/>
      <c r="N24" s="264"/>
      <c r="O24" s="264"/>
      <c r="P24" s="264"/>
      <c r="Q24" s="264"/>
      <c r="R24" s="264"/>
      <c r="S24" s="264"/>
      <c r="T24" s="264"/>
      <c r="U24" s="264"/>
      <c r="V24" s="264"/>
      <c r="W24" s="939" t="str">
        <f>AH91</f>
        <v>unterdurchschnittlich</v>
      </c>
      <c r="X24" s="939"/>
      <c r="Y24" s="939"/>
      <c r="Z24" s="939"/>
      <c r="AA24" s="102"/>
      <c r="AB24" s="15"/>
      <c r="AC24" s="24"/>
      <c r="AD24" s="15"/>
      <c r="AE24" s="15"/>
      <c r="AF24" s="122"/>
      <c r="AG24" s="122"/>
      <c r="AH24" s="176"/>
      <c r="AI24" s="176"/>
      <c r="AJ24" s="176"/>
      <c r="AK24" s="176"/>
      <c r="AL24" s="176"/>
      <c r="AM24" s="176"/>
      <c r="AN24" s="176"/>
      <c r="AO24" s="176"/>
      <c r="AP24" s="176"/>
      <c r="AQ24" s="176"/>
      <c r="AR24" s="176"/>
      <c r="AS24" s="176"/>
      <c r="AT24" s="176"/>
      <c r="AU24" s="176"/>
      <c r="AV24" s="176"/>
      <c r="AW24" s="176"/>
      <c r="AX24" s="176"/>
      <c r="AY24" s="176"/>
      <c r="AZ24" s="176"/>
      <c r="BA24" s="176"/>
      <c r="BB24" s="176"/>
      <c r="BC24" s="176"/>
      <c r="BD24" s="176"/>
      <c r="BE24" s="176"/>
      <c r="BF24" s="122"/>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3"/>
      <c r="CO24" s="103"/>
      <c r="CP24" s="103"/>
      <c r="CQ24" s="103"/>
      <c r="CR24" s="103"/>
      <c r="CS24" s="103"/>
      <c r="CT24" s="103"/>
      <c r="CU24" s="103"/>
      <c r="CV24" s="103"/>
      <c r="CW24" s="103"/>
      <c r="CX24" s="103"/>
      <c r="CY24" s="103"/>
      <c r="CZ24" s="103"/>
      <c r="DA24" s="103"/>
      <c r="DB24" s="103"/>
      <c r="DC24" s="103"/>
      <c r="DD24" s="103"/>
      <c r="DE24" s="15"/>
      <c r="DF24" s="15"/>
    </row>
    <row r="25" spans="1:110" ht="14.1" customHeight="1">
      <c r="A25" s="70"/>
      <c r="C25" s="264"/>
      <c r="D25" s="264"/>
      <c r="E25" s="264"/>
      <c r="F25" s="264"/>
      <c r="G25" s="264"/>
      <c r="H25" s="264"/>
      <c r="I25" s="264"/>
      <c r="J25" s="264"/>
      <c r="K25" s="264"/>
      <c r="L25" s="264"/>
      <c r="M25" s="264"/>
      <c r="N25" s="264"/>
      <c r="O25" s="264"/>
      <c r="P25" s="264"/>
      <c r="Q25" s="264"/>
      <c r="R25" s="264"/>
      <c r="S25" s="264"/>
      <c r="T25" s="264"/>
      <c r="U25" s="264"/>
      <c r="V25" s="264"/>
      <c r="W25" s="939" t="str">
        <f>AH90</f>
        <v>günstig</v>
      </c>
      <c r="X25" s="939"/>
      <c r="Y25" s="939"/>
      <c r="Z25" s="939"/>
      <c r="AA25" s="380"/>
      <c r="AB25" s="15"/>
      <c r="AC25" s="24"/>
      <c r="AD25" s="15"/>
      <c r="AE25" s="15"/>
      <c r="AF25" s="122"/>
      <c r="AG25" s="122"/>
      <c r="AH25" s="176"/>
      <c r="AI25" s="176"/>
      <c r="AJ25" s="176"/>
      <c r="AK25" s="176"/>
      <c r="AL25" s="176"/>
      <c r="AM25" s="176"/>
      <c r="AN25" s="176"/>
      <c r="AO25" s="176"/>
      <c r="AP25" s="176"/>
      <c r="AQ25" s="176"/>
      <c r="AR25" s="176"/>
      <c r="AS25" s="176"/>
      <c r="AT25" s="176"/>
      <c r="AU25" s="176"/>
      <c r="AV25" s="176"/>
      <c r="AW25" s="176"/>
      <c r="AX25" s="176"/>
      <c r="AY25" s="176"/>
      <c r="AZ25" s="176"/>
      <c r="BA25" s="176"/>
      <c r="BB25" s="176"/>
      <c r="BC25" s="176"/>
      <c r="BD25" s="176"/>
      <c r="BE25" s="176"/>
      <c r="BF25" s="122"/>
      <c r="BG25" s="103"/>
      <c r="BH25" s="103"/>
      <c r="BI25" s="103"/>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c r="CX25" s="103"/>
      <c r="CY25" s="103"/>
      <c r="CZ25" s="103"/>
      <c r="DA25" s="103"/>
      <c r="DB25" s="103"/>
      <c r="DC25" s="103"/>
      <c r="DD25" s="103"/>
      <c r="DE25" s="15"/>
      <c r="DF25" s="15"/>
    </row>
    <row r="26" spans="1:110" ht="14.1" customHeight="1">
      <c r="A26" s="70"/>
      <c r="C26" s="264"/>
      <c r="D26" s="264"/>
      <c r="E26" s="264"/>
      <c r="F26" s="264"/>
      <c r="G26" s="264"/>
      <c r="H26" s="264"/>
      <c r="I26" s="264"/>
      <c r="J26" s="264"/>
      <c r="K26" s="264"/>
      <c r="L26" s="264"/>
      <c r="M26" s="264"/>
      <c r="N26" s="264"/>
      <c r="O26" s="264"/>
      <c r="P26" s="264"/>
      <c r="Q26" s="264"/>
      <c r="R26" s="264"/>
      <c r="S26" s="264"/>
      <c r="T26" s="264"/>
      <c r="U26" s="264"/>
      <c r="V26" s="264"/>
      <c r="W26" s="939" t="str">
        <f>AH81</f>
        <v>Median</v>
      </c>
      <c r="X26" s="939"/>
      <c r="Y26" s="939"/>
      <c r="Z26" s="939"/>
      <c r="AA26" s="380"/>
      <c r="AB26" s="15"/>
      <c r="AC26" s="24"/>
      <c r="AD26" s="15"/>
      <c r="AE26" s="15"/>
      <c r="AF26" s="122"/>
      <c r="AG26" s="122"/>
      <c r="AH26" s="176"/>
      <c r="AI26" s="176"/>
      <c r="AJ26" s="176"/>
      <c r="AK26" s="176"/>
      <c r="AL26" s="176"/>
      <c r="AM26" s="176"/>
      <c r="AN26" s="176"/>
      <c r="AO26" s="176"/>
      <c r="AP26" s="176"/>
      <c r="AQ26" s="176"/>
      <c r="AR26" s="176"/>
      <c r="AS26" s="176"/>
      <c r="AT26" s="176"/>
      <c r="AU26" s="176"/>
      <c r="AV26" s="176"/>
      <c r="AW26" s="176"/>
      <c r="AX26" s="176"/>
      <c r="AY26" s="176"/>
      <c r="AZ26" s="176"/>
      <c r="BA26" s="176"/>
      <c r="BB26" s="176"/>
      <c r="BC26" s="176"/>
      <c r="BD26" s="176"/>
      <c r="BE26" s="176"/>
      <c r="BF26" s="122"/>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3"/>
      <c r="CW26" s="103"/>
      <c r="CX26" s="103"/>
      <c r="CY26" s="103"/>
      <c r="CZ26" s="103"/>
      <c r="DA26" s="103"/>
      <c r="DB26" s="103"/>
      <c r="DC26" s="103"/>
      <c r="DD26" s="103"/>
      <c r="DE26" s="15"/>
      <c r="DF26" s="15"/>
    </row>
    <row r="27" spans="1:110" ht="14.1" customHeight="1">
      <c r="A27" s="70"/>
      <c r="C27" s="264"/>
      <c r="D27" s="264"/>
      <c r="E27" s="264"/>
      <c r="F27" s="264"/>
      <c r="G27" s="264"/>
      <c r="H27" s="264"/>
      <c r="I27" s="264"/>
      <c r="J27" s="264"/>
      <c r="K27" s="264"/>
      <c r="L27" s="264"/>
      <c r="M27" s="264"/>
      <c r="N27" s="264"/>
      <c r="O27" s="264"/>
      <c r="P27" s="264"/>
      <c r="Q27" s="264"/>
      <c r="R27" s="264"/>
      <c r="S27" s="264"/>
      <c r="T27" s="264"/>
      <c r="U27" s="264"/>
      <c r="V27" s="264"/>
      <c r="W27" s="71"/>
      <c r="X27" s="71"/>
      <c r="Y27" s="71"/>
      <c r="Z27" s="71"/>
      <c r="AB27" s="15"/>
      <c r="AC27" s="15"/>
      <c r="AD27" s="15"/>
      <c r="AE27" s="15"/>
      <c r="AF27" s="122"/>
      <c r="AG27" s="122"/>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c r="BD27" s="176"/>
      <c r="BE27" s="176"/>
      <c r="BF27" s="122"/>
      <c r="BG27" s="103"/>
      <c r="BH27" s="103"/>
      <c r="BI27" s="103"/>
      <c r="BJ27" s="103"/>
      <c r="BK27" s="103"/>
      <c r="BL27" s="103"/>
      <c r="BM27" s="103"/>
      <c r="BN27" s="103"/>
      <c r="BO27" s="103"/>
      <c r="BP27" s="103"/>
      <c r="BQ27" s="103"/>
      <c r="BR27" s="103"/>
      <c r="BS27" s="103"/>
      <c r="BT27" s="103"/>
      <c r="BU27" s="103"/>
      <c r="BV27" s="103"/>
      <c r="BW27" s="103"/>
      <c r="BX27" s="103"/>
      <c r="BY27" s="103"/>
      <c r="BZ27" s="103"/>
      <c r="CA27" s="103"/>
      <c r="CB27" s="103"/>
      <c r="CC27" s="103"/>
      <c r="CD27" s="103"/>
      <c r="CE27" s="103"/>
      <c r="CF27" s="103"/>
      <c r="CG27" s="103"/>
      <c r="CH27" s="103"/>
      <c r="CI27" s="103"/>
      <c r="CJ27" s="103"/>
      <c r="CK27" s="103"/>
      <c r="CL27" s="103"/>
      <c r="CM27" s="103"/>
      <c r="CN27" s="103"/>
      <c r="CO27" s="103"/>
      <c r="CP27" s="103"/>
      <c r="CQ27" s="103"/>
      <c r="CR27" s="103"/>
      <c r="CS27" s="103"/>
      <c r="CT27" s="103"/>
      <c r="CU27" s="103"/>
      <c r="CV27" s="103"/>
      <c r="CW27" s="103"/>
      <c r="CX27" s="103"/>
      <c r="CY27" s="103"/>
      <c r="CZ27" s="103"/>
      <c r="DA27" s="103"/>
      <c r="DB27" s="103"/>
      <c r="DC27" s="103"/>
      <c r="DD27" s="103"/>
      <c r="DE27" s="15"/>
      <c r="DF27" s="15"/>
    </row>
    <row r="28" spans="1:110" ht="14.1" customHeight="1">
      <c r="A28" s="70"/>
      <c r="C28" s="264"/>
      <c r="D28" s="264"/>
      <c r="E28" s="264"/>
      <c r="F28" s="264"/>
      <c r="G28" s="264"/>
      <c r="H28" s="264"/>
      <c r="I28" s="264"/>
      <c r="J28" s="264"/>
      <c r="K28" s="264"/>
      <c r="L28" s="264"/>
      <c r="M28" s="264"/>
      <c r="N28" s="264"/>
      <c r="O28" s="264"/>
      <c r="P28" s="264"/>
      <c r="Q28" s="264"/>
      <c r="R28" s="264"/>
      <c r="S28" s="264"/>
      <c r="T28" s="264"/>
      <c r="U28" s="264"/>
      <c r="V28" s="264"/>
      <c r="W28" s="941"/>
      <c r="X28" s="941"/>
      <c r="Y28" s="941"/>
      <c r="Z28" s="941"/>
      <c r="AB28" s="15"/>
      <c r="AC28" s="15"/>
      <c r="AD28" s="15"/>
      <c r="AE28" s="15"/>
      <c r="AF28" s="122"/>
      <c r="AG28" s="122"/>
      <c r="AH28" s="176"/>
      <c r="AI28" s="176"/>
      <c r="AJ28" s="176"/>
      <c r="AK28" s="176"/>
      <c r="AL28" s="176"/>
      <c r="AM28" s="176"/>
      <c r="AN28" s="176"/>
      <c r="AO28" s="176"/>
      <c r="AP28" s="176"/>
      <c r="AQ28" s="176"/>
      <c r="AR28" s="176"/>
      <c r="AS28" s="176"/>
      <c r="AT28" s="176"/>
      <c r="AU28" s="176"/>
      <c r="AV28" s="176"/>
      <c r="AW28" s="176"/>
      <c r="AX28" s="176"/>
      <c r="AY28" s="176"/>
      <c r="AZ28" s="176"/>
      <c r="BA28" s="176"/>
      <c r="BB28" s="176"/>
      <c r="BC28" s="176"/>
      <c r="BD28" s="176"/>
      <c r="BE28" s="176"/>
      <c r="BF28" s="122"/>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5"/>
      <c r="DF28" s="15"/>
    </row>
    <row r="29" spans="1:110" ht="14.1" customHeight="1">
      <c r="A29" s="70"/>
      <c r="C29" s="264"/>
      <c r="D29" s="264"/>
      <c r="E29" s="264"/>
      <c r="F29" s="264"/>
      <c r="G29" s="264"/>
      <c r="H29" s="264"/>
      <c r="I29" s="264"/>
      <c r="J29" s="264"/>
      <c r="K29" s="264"/>
      <c r="L29" s="264"/>
      <c r="M29" s="264"/>
      <c r="N29" s="264"/>
      <c r="O29" s="264"/>
      <c r="P29" s="264"/>
      <c r="Q29" s="264"/>
      <c r="R29" s="264"/>
      <c r="S29" s="264"/>
      <c r="T29" s="264"/>
      <c r="U29" s="264"/>
      <c r="V29" s="264"/>
      <c r="W29" s="941"/>
      <c r="X29" s="941"/>
      <c r="Y29" s="941"/>
      <c r="Z29" s="941"/>
      <c r="AB29" s="15"/>
      <c r="AC29" s="15"/>
      <c r="AD29" s="15"/>
      <c r="AE29" s="15"/>
      <c r="AF29" s="122"/>
      <c r="AG29" s="122"/>
      <c r="AH29" s="176"/>
      <c r="AI29" s="176"/>
      <c r="AJ29" s="176"/>
      <c r="AK29" s="176"/>
      <c r="AL29" s="176"/>
      <c r="AM29" s="176"/>
      <c r="AN29" s="176"/>
      <c r="AO29" s="176"/>
      <c r="AP29" s="176"/>
      <c r="AQ29" s="176"/>
      <c r="AR29" s="176"/>
      <c r="AS29" s="176"/>
      <c r="AT29" s="176"/>
      <c r="AU29" s="176"/>
      <c r="AV29" s="176"/>
      <c r="AW29" s="176"/>
      <c r="AX29" s="176"/>
      <c r="AY29" s="176"/>
      <c r="AZ29" s="176"/>
      <c r="BA29" s="176"/>
      <c r="BB29" s="176"/>
      <c r="BC29" s="176"/>
      <c r="BD29" s="176"/>
      <c r="BE29" s="176"/>
      <c r="BF29" s="122"/>
      <c r="BG29" s="103"/>
      <c r="BH29" s="103"/>
      <c r="BI29" s="103"/>
      <c r="BJ29" s="103"/>
      <c r="BK29" s="103"/>
      <c r="BL29" s="103"/>
      <c r="BM29" s="103"/>
      <c r="BN29" s="103"/>
      <c r="BO29" s="103"/>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5"/>
      <c r="DF29" s="15"/>
    </row>
    <row r="30" spans="1:110" ht="14.1" customHeight="1">
      <c r="A30" s="70"/>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B30" s="15"/>
      <c r="AC30" s="15"/>
      <c r="AD30" s="15"/>
      <c r="AE30" s="15"/>
      <c r="AF30" s="122"/>
      <c r="AG30" s="122"/>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6"/>
      <c r="BF30" s="122"/>
      <c r="BG30" s="103"/>
      <c r="BH30" s="103"/>
      <c r="BI30" s="103"/>
      <c r="BJ30" s="103"/>
      <c r="BK30" s="103"/>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5"/>
      <c r="DF30" s="15"/>
    </row>
    <row r="31" spans="1:110" ht="14.1" customHeight="1">
      <c r="A31" s="70"/>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B31" s="15"/>
      <c r="AC31" s="15"/>
      <c r="AD31" s="15"/>
      <c r="AE31" s="15"/>
      <c r="AF31" s="122"/>
      <c r="AG31" s="122"/>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176"/>
      <c r="BE31" s="176"/>
      <c r="BF31" s="122"/>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5"/>
      <c r="DF31" s="15"/>
    </row>
    <row r="32" spans="1:110" ht="14.1" customHeight="1">
      <c r="A32" s="70"/>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4"/>
      <c r="AB32" s="15"/>
      <c r="AC32" s="15"/>
      <c r="AD32" s="15"/>
      <c r="AE32" s="15"/>
      <c r="AF32" s="122"/>
      <c r="AG32" s="122"/>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22"/>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5"/>
      <c r="DF32" s="15"/>
    </row>
    <row r="33" spans="1:110" ht="13.5" customHeight="1">
      <c r="A33" s="70"/>
      <c r="C33" s="938"/>
      <c r="D33" s="938"/>
      <c r="E33" s="938"/>
      <c r="F33" s="938"/>
      <c r="G33" s="938"/>
      <c r="H33" s="938"/>
      <c r="I33" s="938"/>
      <c r="J33" s="938"/>
      <c r="K33" s="938"/>
      <c r="L33" s="74"/>
      <c r="M33" s="74"/>
      <c r="N33" s="74"/>
      <c r="O33" s="74"/>
      <c r="P33" s="74"/>
      <c r="Q33" s="74"/>
      <c r="R33" s="74"/>
      <c r="S33" s="74"/>
      <c r="T33" s="74"/>
      <c r="U33" s="74"/>
      <c r="V33" s="74"/>
      <c r="W33" s="74"/>
      <c r="X33" s="74"/>
      <c r="Y33" s="74"/>
      <c r="Z33" s="74"/>
      <c r="AB33" s="15"/>
      <c r="AC33" s="15"/>
      <c r="AD33" s="15"/>
      <c r="AE33" s="15"/>
      <c r="AF33" s="122"/>
      <c r="AG33" s="122"/>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22"/>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5"/>
      <c r="DF33" s="15"/>
    </row>
    <row r="34" spans="1:110" ht="24.95" customHeight="1">
      <c r="A34" s="70"/>
      <c r="C34" s="264"/>
      <c r="D34" s="264"/>
      <c r="E34" s="264"/>
      <c r="F34" s="264"/>
      <c r="G34" s="264"/>
      <c r="H34" s="264"/>
      <c r="I34" s="264"/>
      <c r="J34" s="264"/>
      <c r="K34" s="264"/>
      <c r="L34" s="74"/>
      <c r="M34" s="74"/>
      <c r="N34" s="74"/>
      <c r="O34" s="74"/>
      <c r="P34" s="74"/>
      <c r="Q34" s="74"/>
      <c r="R34" s="74"/>
      <c r="S34" s="74"/>
      <c r="T34" s="74"/>
      <c r="U34" s="74"/>
      <c r="V34" s="74"/>
      <c r="W34" s="74"/>
      <c r="X34" s="74"/>
      <c r="Y34" s="74"/>
      <c r="Z34" s="74"/>
      <c r="AB34" s="15"/>
      <c r="AC34" s="15"/>
      <c r="AD34" s="15"/>
      <c r="AE34" s="15"/>
      <c r="AF34" s="122"/>
      <c r="AG34" s="122"/>
      <c r="AH34" s="176"/>
      <c r="AI34" s="176"/>
      <c r="AJ34" s="176"/>
      <c r="AK34" s="176"/>
      <c r="AL34" s="176"/>
      <c r="AM34" s="176"/>
      <c r="AN34" s="176"/>
      <c r="AO34" s="176"/>
      <c r="AP34" s="176"/>
      <c r="AQ34" s="149"/>
      <c r="AR34" s="149"/>
      <c r="AS34" s="149"/>
      <c r="AT34" s="149"/>
      <c r="AU34" s="149"/>
      <c r="AV34" s="149"/>
      <c r="AW34" s="149"/>
      <c r="AX34" s="149"/>
      <c r="AY34" s="149"/>
      <c r="AZ34" s="149"/>
      <c r="BA34" s="149"/>
      <c r="BB34" s="149"/>
      <c r="BC34" s="149"/>
      <c r="BD34" s="149"/>
      <c r="BE34" s="149"/>
      <c r="BF34" s="122"/>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5"/>
      <c r="DF34" s="15"/>
    </row>
    <row r="35" spans="1:110" s="332" customFormat="1" ht="9.9499999999999993" customHeight="1">
      <c r="A35" s="368"/>
      <c r="C35" s="934" t="str">
        <f>AH96</f>
        <v>* Altbau: Objekte mit Baujahr vor 2013.</v>
      </c>
      <c r="D35" s="934"/>
      <c r="E35" s="934"/>
      <c r="F35" s="934"/>
      <c r="G35" s="934"/>
      <c r="H35" s="934"/>
      <c r="I35" s="934"/>
      <c r="J35" s="934"/>
      <c r="K35" s="934"/>
      <c r="L35" s="428"/>
      <c r="M35" s="428"/>
      <c r="N35" s="428"/>
      <c r="O35" s="428"/>
      <c r="P35" s="428"/>
      <c r="Q35" s="428"/>
      <c r="R35" s="428"/>
      <c r="S35" s="428"/>
      <c r="T35" s="428"/>
      <c r="U35" s="428"/>
      <c r="V35" s="428"/>
      <c r="W35" s="428"/>
      <c r="X35" s="428"/>
      <c r="Y35" s="428"/>
      <c r="Z35" s="428"/>
      <c r="AB35" s="368"/>
      <c r="AC35" s="368"/>
      <c r="AD35" s="368"/>
      <c r="AE35" s="368"/>
      <c r="AF35" s="370"/>
      <c r="AG35" s="370"/>
      <c r="AH35" s="370"/>
      <c r="AI35" s="439"/>
      <c r="AJ35" s="439"/>
      <c r="AK35" s="439"/>
      <c r="AL35" s="439"/>
      <c r="AM35" s="439"/>
      <c r="AN35" s="439"/>
      <c r="AO35" s="439"/>
      <c r="AP35" s="439"/>
      <c r="AQ35" s="439"/>
      <c r="AR35" s="439"/>
      <c r="AS35" s="439"/>
      <c r="AT35" s="439"/>
      <c r="AU35" s="439"/>
      <c r="AV35" s="439"/>
      <c r="AW35" s="439"/>
      <c r="AX35" s="439"/>
      <c r="AY35" s="439"/>
      <c r="AZ35" s="439"/>
      <c r="BA35" s="439"/>
      <c r="BB35" s="439"/>
      <c r="BC35" s="439"/>
      <c r="BD35" s="439"/>
      <c r="BE35" s="439"/>
      <c r="BF35" s="370"/>
      <c r="BG35" s="370"/>
      <c r="BH35" s="370"/>
      <c r="BI35" s="370"/>
      <c r="BJ35" s="370"/>
      <c r="BK35" s="370"/>
      <c r="BL35" s="370"/>
      <c r="BM35" s="370"/>
      <c r="BN35" s="370"/>
      <c r="BO35" s="370"/>
      <c r="BP35" s="370"/>
      <c r="BQ35" s="370"/>
      <c r="BR35" s="370"/>
      <c r="BS35" s="370"/>
      <c r="BT35" s="370"/>
      <c r="BU35" s="370"/>
      <c r="BV35" s="370"/>
      <c r="BW35" s="370"/>
      <c r="BX35" s="370"/>
      <c r="BY35" s="370"/>
      <c r="BZ35" s="370"/>
      <c r="CA35" s="370"/>
      <c r="CB35" s="370"/>
      <c r="CC35" s="370"/>
      <c r="CD35" s="370"/>
      <c r="CE35" s="370"/>
      <c r="CF35" s="370"/>
      <c r="CG35" s="370"/>
      <c r="CH35" s="370"/>
      <c r="CI35" s="370"/>
      <c r="CJ35" s="370"/>
      <c r="CK35" s="370"/>
      <c r="CL35" s="370"/>
      <c r="CM35" s="370"/>
      <c r="CN35" s="370"/>
      <c r="CO35" s="370"/>
      <c r="CP35" s="370"/>
      <c r="CQ35" s="370"/>
      <c r="CR35" s="370"/>
      <c r="CS35" s="370"/>
      <c r="CT35" s="370"/>
      <c r="CU35" s="370"/>
      <c r="CV35" s="370"/>
      <c r="CW35" s="370"/>
      <c r="CX35" s="370"/>
      <c r="CY35" s="370"/>
      <c r="CZ35" s="370"/>
      <c r="DA35" s="370"/>
      <c r="DB35" s="370"/>
      <c r="DC35" s="370"/>
      <c r="DD35" s="370"/>
      <c r="DE35" s="368"/>
      <c r="DF35" s="368"/>
    </row>
    <row r="36" spans="1:110" s="332" customFormat="1" ht="9.9499999999999993" customHeight="1">
      <c r="A36" s="368"/>
      <c r="C36" s="934" t="str">
        <f>AH16</f>
        <v>Quelle: Angebotsdaten aus Immobilienportalen, Modellierungen Fahrländer Partner. Datenstand: 30. September 2020.</v>
      </c>
      <c r="D36" s="934"/>
      <c r="E36" s="934"/>
      <c r="F36" s="934"/>
      <c r="G36" s="934"/>
      <c r="H36" s="934"/>
      <c r="I36" s="934"/>
      <c r="J36" s="934"/>
      <c r="K36" s="934"/>
      <c r="L36" s="934"/>
      <c r="M36" s="934"/>
      <c r="N36" s="934"/>
      <c r="O36" s="934"/>
      <c r="P36" s="934"/>
      <c r="Q36" s="934"/>
      <c r="R36" s="934"/>
      <c r="S36" s="934"/>
      <c r="T36" s="934"/>
      <c r="U36" s="934"/>
      <c r="V36" s="428"/>
      <c r="W36" s="428"/>
      <c r="X36" s="428"/>
      <c r="Y36" s="428"/>
      <c r="Z36" s="428"/>
      <c r="AB36" s="368"/>
      <c r="AC36" s="368"/>
      <c r="AD36" s="368"/>
      <c r="AE36" s="368"/>
      <c r="AF36" s="370"/>
      <c r="AG36" s="370"/>
      <c r="AH36" s="370"/>
      <c r="AI36" s="439"/>
      <c r="AJ36" s="439"/>
      <c r="AK36" s="439"/>
      <c r="AL36" s="439"/>
      <c r="AM36" s="439"/>
      <c r="AN36" s="439"/>
      <c r="AO36" s="439"/>
      <c r="AP36" s="439"/>
      <c r="AQ36" s="439"/>
      <c r="AR36" s="439"/>
      <c r="AS36" s="439"/>
      <c r="AT36" s="439"/>
      <c r="AU36" s="439"/>
      <c r="AV36" s="439"/>
      <c r="AW36" s="439"/>
      <c r="AX36" s="439"/>
      <c r="AY36" s="439"/>
      <c r="AZ36" s="439"/>
      <c r="BA36" s="439"/>
      <c r="BB36" s="439"/>
      <c r="BC36" s="439"/>
      <c r="BD36" s="439"/>
      <c r="BE36" s="439"/>
      <c r="BF36" s="370"/>
      <c r="BG36" s="370"/>
      <c r="BH36" s="370"/>
      <c r="BI36" s="370"/>
      <c r="BJ36" s="370"/>
      <c r="BK36" s="370"/>
      <c r="BL36" s="370"/>
      <c r="BM36" s="370"/>
      <c r="BN36" s="370"/>
      <c r="BO36" s="370"/>
      <c r="BP36" s="370"/>
      <c r="BQ36" s="370"/>
      <c r="BR36" s="370"/>
      <c r="BS36" s="370"/>
      <c r="BT36" s="370"/>
      <c r="BU36" s="370"/>
      <c r="BV36" s="370"/>
      <c r="BW36" s="370"/>
      <c r="BX36" s="370"/>
      <c r="BY36" s="370"/>
      <c r="BZ36" s="370"/>
      <c r="CA36" s="370"/>
      <c r="CB36" s="370"/>
      <c r="CC36" s="370"/>
      <c r="CD36" s="370"/>
      <c r="CE36" s="370"/>
      <c r="CF36" s="370"/>
      <c r="CG36" s="370"/>
      <c r="CH36" s="370"/>
      <c r="CI36" s="370"/>
      <c r="CJ36" s="370"/>
      <c r="CK36" s="370"/>
      <c r="CL36" s="370"/>
      <c r="CM36" s="370"/>
      <c r="CN36" s="370"/>
      <c r="CO36" s="370"/>
      <c r="CP36" s="370"/>
      <c r="CQ36" s="370"/>
      <c r="CR36" s="370"/>
      <c r="CS36" s="370"/>
      <c r="CT36" s="370"/>
      <c r="CU36" s="370"/>
      <c r="CV36" s="370"/>
      <c r="CW36" s="370"/>
      <c r="CX36" s="370"/>
      <c r="CY36" s="370"/>
      <c r="CZ36" s="370"/>
      <c r="DA36" s="370"/>
      <c r="DB36" s="370"/>
      <c r="DC36" s="370"/>
      <c r="DD36" s="370"/>
      <c r="DE36" s="368"/>
      <c r="DF36" s="368"/>
    </row>
    <row r="37" spans="1:110" ht="30" customHeight="1">
      <c r="A37" s="70"/>
      <c r="C37" s="97"/>
      <c r="D37" s="97"/>
      <c r="E37" s="97"/>
      <c r="F37" s="97"/>
      <c r="G37" s="97"/>
      <c r="H37" s="97"/>
      <c r="I37" s="97"/>
      <c r="J37" s="97"/>
      <c r="K37" s="97"/>
      <c r="L37" s="97"/>
      <c r="M37" s="97"/>
      <c r="N37" s="97"/>
      <c r="O37" s="97"/>
      <c r="P37" s="97"/>
      <c r="Q37" s="97"/>
      <c r="R37" s="97"/>
      <c r="S37" s="97"/>
      <c r="T37" s="97"/>
      <c r="U37" s="97"/>
      <c r="V37" s="97"/>
      <c r="W37" s="97"/>
      <c r="X37" s="97"/>
      <c r="Y37" s="97"/>
      <c r="Z37" s="97"/>
      <c r="AB37" s="15"/>
      <c r="AC37" s="15"/>
      <c r="AD37" s="15"/>
      <c r="AE37" s="15"/>
      <c r="AF37" s="122"/>
      <c r="AG37" s="122"/>
      <c r="AH37" s="118"/>
      <c r="AI37" s="118"/>
      <c r="AJ37" s="118"/>
      <c r="AK37" s="118"/>
      <c r="AL37" s="118"/>
      <c r="AM37" s="118"/>
      <c r="AN37" s="118"/>
      <c r="AO37" s="118"/>
      <c r="AP37" s="149"/>
      <c r="AQ37" s="149"/>
      <c r="AR37" s="118"/>
      <c r="AS37" s="118"/>
      <c r="AT37" s="118"/>
      <c r="AU37" s="118"/>
      <c r="AV37" s="118"/>
      <c r="AW37" s="118"/>
      <c r="AX37" s="118"/>
      <c r="AY37" s="118"/>
      <c r="AZ37" s="118"/>
      <c r="BA37" s="118"/>
      <c r="BB37" s="118"/>
      <c r="BC37" s="118"/>
      <c r="BD37" s="118"/>
      <c r="BE37" s="118"/>
      <c r="BF37" s="122"/>
      <c r="BG37" s="103"/>
      <c r="BH37" s="103"/>
      <c r="BI37" s="103"/>
      <c r="BJ37" s="103"/>
      <c r="BK37" s="103"/>
      <c r="BL37" s="103"/>
      <c r="BM37" s="103"/>
      <c r="BN37" s="103"/>
      <c r="BO37" s="103"/>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5"/>
      <c r="DF37" s="15"/>
    </row>
    <row r="38" spans="1:110" ht="16.5" customHeight="1">
      <c r="A38" s="70"/>
      <c r="C38" s="815" t="str">
        <f>AH38</f>
        <v>Marktvolumen für Einfamilienhäuser (2019)</v>
      </c>
      <c r="D38" s="815"/>
      <c r="E38" s="815"/>
      <c r="F38" s="815"/>
      <c r="G38" s="815"/>
      <c r="H38" s="815"/>
      <c r="I38" s="815"/>
      <c r="J38" s="815"/>
      <c r="K38" s="815"/>
      <c r="L38" s="815"/>
      <c r="M38" s="815"/>
      <c r="N38" s="815"/>
      <c r="O38" s="815"/>
      <c r="P38" s="815"/>
      <c r="Q38" s="815"/>
      <c r="R38" s="815"/>
      <c r="S38" s="815"/>
      <c r="T38" s="815"/>
      <c r="U38" s="815"/>
      <c r="V38" s="815"/>
      <c r="W38" s="815"/>
      <c r="X38" s="815"/>
      <c r="Y38" s="815"/>
      <c r="Z38" s="815"/>
      <c r="AB38" s="15"/>
      <c r="AC38" s="15"/>
      <c r="AD38" s="15"/>
      <c r="AE38" s="15"/>
      <c r="AF38" s="122"/>
      <c r="AG38" s="122"/>
      <c r="AH38" s="522" t="s">
        <v>134</v>
      </c>
      <c r="AI38" s="723"/>
      <c r="AJ38" s="723"/>
      <c r="AK38" s="118"/>
      <c r="AL38" s="118"/>
      <c r="AM38" s="182"/>
      <c r="AN38" s="182"/>
      <c r="AO38" s="182"/>
      <c r="AP38" s="149"/>
      <c r="AQ38" s="149"/>
      <c r="AR38" s="129"/>
      <c r="AS38" s="129"/>
      <c r="AT38" s="129"/>
      <c r="AU38" s="129"/>
      <c r="AV38" s="129"/>
      <c r="AW38" s="129"/>
      <c r="AX38" s="129"/>
      <c r="AY38" s="129"/>
      <c r="AZ38" s="129"/>
      <c r="BA38" s="129"/>
      <c r="BB38" s="129"/>
      <c r="BC38" s="129"/>
      <c r="BD38" s="129"/>
      <c r="BE38" s="129"/>
      <c r="BF38" s="122"/>
      <c r="BG38" s="103"/>
      <c r="BH38" s="103"/>
      <c r="BI38" s="103"/>
      <c r="BJ38" s="103"/>
      <c r="BK38" s="103"/>
      <c r="BL38" s="103"/>
      <c r="BM38" s="103"/>
      <c r="BN38" s="103"/>
      <c r="BO38" s="103"/>
      <c r="BP38" s="103"/>
      <c r="BQ38" s="103"/>
      <c r="BR38" s="103"/>
      <c r="BS38" s="103"/>
      <c r="BT38" s="103"/>
      <c r="BU38" s="10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5"/>
      <c r="DF38" s="15"/>
    </row>
    <row r="39" spans="1:110" s="419" customFormat="1" ht="9.9499999999999993" customHeight="1">
      <c r="A39" s="368"/>
      <c r="C39" s="883"/>
      <c r="D39" s="883"/>
      <c r="E39" s="883"/>
      <c r="F39" s="883"/>
      <c r="G39" s="883"/>
      <c r="H39" s="883"/>
      <c r="I39" s="883"/>
      <c r="J39" s="883"/>
      <c r="K39" s="883"/>
      <c r="L39" s="883"/>
      <c r="M39" s="883"/>
      <c r="N39" s="883"/>
      <c r="O39" s="883"/>
      <c r="P39" s="883"/>
      <c r="Q39" s="883"/>
      <c r="R39" s="883"/>
      <c r="S39" s="883"/>
      <c r="T39" s="883"/>
      <c r="U39" s="883"/>
      <c r="V39" s="883"/>
      <c r="W39" s="230"/>
      <c r="X39" s="230"/>
      <c r="Y39" s="230"/>
      <c r="Z39" s="230"/>
      <c r="AB39" s="368"/>
      <c r="AC39" s="368"/>
      <c r="AD39" s="368"/>
      <c r="AE39" s="368"/>
      <c r="AF39" s="443"/>
      <c r="AG39" s="443"/>
      <c r="AH39" s="728" t="e">
        <v>#REF!</v>
      </c>
      <c r="AI39" s="723"/>
      <c r="AJ39" s="723"/>
      <c r="AK39" s="118"/>
      <c r="AL39" s="118"/>
      <c r="AM39" s="444"/>
      <c r="AN39" s="370"/>
      <c r="AO39" s="370"/>
      <c r="AP39" s="439"/>
      <c r="AQ39" s="439"/>
      <c r="AR39" s="370"/>
      <c r="AS39" s="370"/>
      <c r="AT39" s="370"/>
      <c r="AU39" s="370"/>
      <c r="AV39" s="370"/>
      <c r="AW39" s="370"/>
      <c r="AX39" s="370"/>
      <c r="AY39" s="370"/>
      <c r="AZ39" s="370"/>
      <c r="BA39" s="370"/>
      <c r="BB39" s="370"/>
      <c r="BC39" s="370"/>
      <c r="BD39" s="370"/>
      <c r="BE39" s="370"/>
      <c r="BF39" s="443"/>
      <c r="BG39" s="370"/>
      <c r="BH39" s="370"/>
      <c r="BI39" s="443"/>
      <c r="BJ39" s="443"/>
      <c r="BK39" s="443"/>
      <c r="BL39" s="443"/>
      <c r="BM39" s="443"/>
      <c r="BN39" s="443"/>
      <c r="BO39" s="443"/>
      <c r="BP39" s="443"/>
      <c r="BQ39" s="443"/>
      <c r="BR39" s="443"/>
      <c r="BS39" s="443"/>
      <c r="BT39" s="443"/>
      <c r="BU39" s="443"/>
      <c r="BV39" s="443"/>
      <c r="BW39" s="443"/>
      <c r="BX39" s="443"/>
      <c r="BY39" s="443"/>
      <c r="BZ39" s="443"/>
      <c r="CA39" s="443"/>
      <c r="CB39" s="443"/>
      <c r="CC39" s="443"/>
      <c r="CD39" s="443"/>
      <c r="CE39" s="443"/>
      <c r="CF39" s="443"/>
      <c r="CG39" s="443"/>
      <c r="CH39" s="443"/>
      <c r="CI39" s="443"/>
      <c r="CJ39" s="443"/>
      <c r="CK39" s="443"/>
      <c r="CL39" s="443"/>
      <c r="CM39" s="443"/>
      <c r="CN39" s="443"/>
      <c r="CO39" s="443"/>
      <c r="CP39" s="443"/>
      <c r="CQ39" s="443"/>
      <c r="CR39" s="443"/>
      <c r="CS39" s="443"/>
      <c r="CT39" s="443"/>
      <c r="CU39" s="443"/>
      <c r="CV39" s="443"/>
      <c r="CW39" s="443"/>
      <c r="CX39" s="443"/>
      <c r="CY39" s="443"/>
      <c r="CZ39" s="443"/>
      <c r="DA39" s="443"/>
      <c r="DB39" s="443"/>
      <c r="DC39" s="443"/>
      <c r="DD39" s="443"/>
      <c r="DE39" s="368"/>
      <c r="DF39" s="368"/>
    </row>
    <row r="40" spans="1:110" ht="16.5" customHeight="1">
      <c r="A40" s="70"/>
      <c r="C40" s="700"/>
      <c r="D40" s="700"/>
      <c r="E40" s="700"/>
      <c r="F40" s="700"/>
      <c r="G40" s="700"/>
      <c r="H40" s="700"/>
      <c r="I40" s="700"/>
      <c r="J40" s="700"/>
      <c r="K40" s="700"/>
      <c r="L40" s="700"/>
      <c r="M40" s="700"/>
      <c r="N40" s="700"/>
      <c r="O40" s="700"/>
      <c r="P40" s="823" t="str">
        <f>AI40</f>
        <v>Anzahl Transaktionen</v>
      </c>
      <c r="Q40" s="823"/>
      <c r="R40" s="823"/>
      <c r="S40" s="823"/>
      <c r="T40" s="823"/>
      <c r="U40" s="823"/>
      <c r="V40" s="823" t="str">
        <f>AJ40</f>
        <v>Umsatz in Mio. EUR</v>
      </c>
      <c r="W40" s="823"/>
      <c r="X40" s="823"/>
      <c r="Y40" s="823"/>
      <c r="Z40" s="823"/>
      <c r="AB40" s="15"/>
      <c r="AC40" s="15"/>
      <c r="AD40" s="15"/>
      <c r="AE40" s="15"/>
      <c r="AF40" s="122"/>
      <c r="AG40" s="122"/>
      <c r="AH40" s="225"/>
      <c r="AI40" s="144" t="s">
        <v>131</v>
      </c>
      <c r="AJ40" s="144" t="s">
        <v>132</v>
      </c>
      <c r="AK40" s="118"/>
      <c r="AL40" s="118"/>
      <c r="AM40" s="182"/>
      <c r="AN40" s="182"/>
      <c r="AO40" s="182"/>
      <c r="AP40" s="149"/>
      <c r="AQ40" s="149"/>
      <c r="AR40" s="129"/>
      <c r="AS40" s="129"/>
      <c r="AT40" s="129"/>
      <c r="AU40" s="129"/>
      <c r="AV40" s="103"/>
      <c r="AW40" s="129"/>
      <c r="AX40" s="129"/>
      <c r="AY40" s="129"/>
      <c r="AZ40" s="129"/>
      <c r="BA40" s="129"/>
      <c r="BB40" s="103"/>
      <c r="BC40" s="129"/>
      <c r="BD40" s="129"/>
      <c r="BE40" s="129"/>
      <c r="BF40" s="122"/>
      <c r="BG40" s="103"/>
      <c r="BH40" s="103"/>
      <c r="BI40" s="103"/>
      <c r="BJ40" s="103"/>
      <c r="BK40" s="103"/>
      <c r="BL40" s="103"/>
      <c r="BM40" s="103"/>
      <c r="BN40" s="103"/>
      <c r="BO40" s="103"/>
      <c r="BP40" s="103"/>
      <c r="BQ40" s="103"/>
      <c r="BR40" s="103"/>
      <c r="BS40" s="103"/>
      <c r="BT40" s="103"/>
      <c r="BU40" s="10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5"/>
      <c r="DF40" s="15"/>
    </row>
    <row r="41" spans="1:110" s="97" customFormat="1" ht="16.5" customHeight="1">
      <c r="A41" s="70"/>
      <c r="C41" s="933" t="str">
        <f>AH41</f>
        <v>Kreis Städteregion Aachen</v>
      </c>
      <c r="D41" s="933"/>
      <c r="E41" s="933"/>
      <c r="F41" s="933"/>
      <c r="G41" s="933"/>
      <c r="H41" s="933"/>
      <c r="I41" s="933"/>
      <c r="J41" s="933"/>
      <c r="K41" s="933"/>
      <c r="L41" s="933"/>
      <c r="M41" s="933"/>
      <c r="N41" s="933"/>
      <c r="O41" s="933"/>
      <c r="P41" s="933"/>
      <c r="Q41" s="933"/>
      <c r="R41" s="824">
        <f>AI41</f>
        <v>1670</v>
      </c>
      <c r="S41" s="824"/>
      <c r="T41" s="824"/>
      <c r="U41" s="824"/>
      <c r="V41" s="824">
        <f>AJ41</f>
        <v>561</v>
      </c>
      <c r="W41" s="824"/>
      <c r="X41" s="824"/>
      <c r="Y41" s="824"/>
      <c r="Z41" s="824"/>
      <c r="AB41" s="15"/>
      <c r="AC41" s="15"/>
      <c r="AD41" s="70"/>
      <c r="AE41" s="15"/>
      <c r="AF41" s="112"/>
      <c r="AG41" s="112"/>
      <c r="AH41" s="521" t="s">
        <v>274</v>
      </c>
      <c r="AI41" s="434">
        <v>1670</v>
      </c>
      <c r="AJ41" s="434">
        <v>561</v>
      </c>
      <c r="AK41" s="118"/>
      <c r="AL41" s="118"/>
      <c r="AM41" s="182"/>
      <c r="AN41" s="182"/>
      <c r="AO41" s="182"/>
      <c r="AP41" s="149"/>
      <c r="AQ41" s="149"/>
      <c r="AR41" s="129"/>
      <c r="AS41" s="129"/>
      <c r="AT41" s="129"/>
      <c r="AU41" s="129"/>
      <c r="AV41" s="122"/>
      <c r="AW41" s="129"/>
      <c r="AX41" s="129"/>
      <c r="AY41" s="129"/>
      <c r="AZ41" s="129"/>
      <c r="BA41" s="129"/>
      <c r="BB41" s="122"/>
      <c r="BC41" s="129"/>
      <c r="BD41" s="129"/>
      <c r="BE41" s="129"/>
      <c r="BF41" s="112"/>
      <c r="BG41" s="103"/>
      <c r="BH41" s="103"/>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5"/>
      <c r="DF41" s="15"/>
    </row>
    <row r="42" spans="1:110" ht="16.5" customHeight="1">
      <c r="A42" s="70"/>
      <c r="C42" s="639" t="str">
        <f>AH42</f>
        <v>Bundesland Nordrhein-Westfalen</v>
      </c>
      <c r="D42" s="771"/>
      <c r="E42" s="771"/>
      <c r="F42" s="771"/>
      <c r="G42" s="771"/>
      <c r="H42" s="771"/>
      <c r="I42" s="771"/>
      <c r="J42" s="771"/>
      <c r="K42" s="771"/>
      <c r="L42" s="771"/>
      <c r="M42" s="771"/>
      <c r="N42" s="771"/>
      <c r="O42" s="771"/>
      <c r="P42" s="771"/>
      <c r="Q42" s="771"/>
      <c r="R42" s="824">
        <f>AI42</f>
        <v>50270</v>
      </c>
      <c r="S42" s="824"/>
      <c r="T42" s="824"/>
      <c r="U42" s="824"/>
      <c r="V42" s="824">
        <f>AJ42</f>
        <v>16148</v>
      </c>
      <c r="W42" s="824"/>
      <c r="X42" s="824"/>
      <c r="Y42" s="824"/>
      <c r="Z42" s="824">
        <f>AJ42</f>
        <v>16148</v>
      </c>
      <c r="AB42" s="15"/>
      <c r="AC42" s="15"/>
      <c r="AD42" s="70"/>
      <c r="AE42" s="15"/>
      <c r="AF42" s="122"/>
      <c r="AG42" s="122"/>
      <c r="AH42" s="521" t="s">
        <v>275</v>
      </c>
      <c r="AI42" s="434">
        <v>50270</v>
      </c>
      <c r="AJ42" s="434">
        <v>16148</v>
      </c>
      <c r="AK42" s="112"/>
      <c r="AL42" s="112"/>
      <c r="AM42" s="176"/>
      <c r="AN42" s="176"/>
      <c r="AO42" s="176"/>
      <c r="AP42" s="176"/>
      <c r="AQ42" s="176"/>
      <c r="AR42" s="176"/>
      <c r="AS42" s="176"/>
      <c r="AT42" s="176"/>
      <c r="AU42" s="176"/>
      <c r="AV42" s="176"/>
      <c r="AW42" s="176"/>
      <c r="AX42" s="176"/>
      <c r="AY42" s="176"/>
      <c r="AZ42" s="176"/>
      <c r="BA42" s="176"/>
      <c r="BB42" s="176"/>
      <c r="BC42" s="176"/>
      <c r="BD42" s="176"/>
      <c r="BE42" s="176"/>
      <c r="BF42" s="122"/>
      <c r="BG42" s="103"/>
      <c r="BH42" s="103"/>
      <c r="BI42" s="103"/>
      <c r="BJ42" s="103"/>
      <c r="BK42" s="103"/>
      <c r="BL42" s="103"/>
      <c r="BM42" s="103"/>
      <c r="BN42" s="103"/>
      <c r="BO42" s="103"/>
      <c r="BP42" s="103"/>
      <c r="BQ42" s="103"/>
      <c r="BR42" s="103"/>
      <c r="BS42" s="103"/>
      <c r="BT42" s="103"/>
      <c r="BU42" s="103"/>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5"/>
      <c r="DF42" s="15"/>
    </row>
    <row r="43" spans="1:110" s="97" customFormat="1" ht="16.5" customHeight="1">
      <c r="A43" s="70"/>
      <c r="C43" s="933" t="str">
        <f>AH43</f>
        <v>Deutschland</v>
      </c>
      <c r="D43" s="933"/>
      <c r="E43" s="933"/>
      <c r="F43" s="933"/>
      <c r="G43" s="933"/>
      <c r="H43" s="933"/>
      <c r="I43" s="933"/>
      <c r="J43" s="933"/>
      <c r="K43" s="933"/>
      <c r="L43" s="933"/>
      <c r="M43" s="933"/>
      <c r="N43" s="933"/>
      <c r="O43" s="933"/>
      <c r="P43" s="933"/>
      <c r="Q43" s="933"/>
      <c r="R43" s="824">
        <f>AI43</f>
        <v>244860</v>
      </c>
      <c r="S43" s="824"/>
      <c r="T43" s="824"/>
      <c r="U43" s="824"/>
      <c r="V43" s="824">
        <f>AJ43</f>
        <v>75559</v>
      </c>
      <c r="W43" s="824"/>
      <c r="X43" s="824"/>
      <c r="Y43" s="824"/>
      <c r="Z43" s="824"/>
      <c r="AB43" s="15"/>
      <c r="AC43" s="15"/>
      <c r="AD43" s="70"/>
      <c r="AE43" s="15"/>
      <c r="AF43" s="112"/>
      <c r="AG43" s="112"/>
      <c r="AH43" s="521" t="s">
        <v>35</v>
      </c>
      <c r="AI43" s="434">
        <v>244860</v>
      </c>
      <c r="AJ43" s="434">
        <v>75559</v>
      </c>
      <c r="AK43" s="118"/>
      <c r="AL43" s="118"/>
      <c r="AM43" s="182"/>
      <c r="AN43" s="182"/>
      <c r="AO43" s="182"/>
      <c r="AP43" s="149"/>
      <c r="AQ43" s="149"/>
      <c r="AR43" s="129"/>
      <c r="AS43" s="129"/>
      <c r="AT43" s="129"/>
      <c r="AU43" s="129"/>
      <c r="AV43" s="122"/>
      <c r="AW43" s="129"/>
      <c r="AX43" s="129"/>
      <c r="AY43" s="129"/>
      <c r="AZ43" s="129"/>
      <c r="BA43" s="129"/>
      <c r="BB43" s="122"/>
      <c r="BC43" s="129"/>
      <c r="BD43" s="129"/>
      <c r="BE43" s="129"/>
      <c r="BF43" s="112"/>
      <c r="BG43" s="103"/>
      <c r="BH43" s="103"/>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5"/>
      <c r="DF43" s="15"/>
    </row>
    <row r="44" spans="1:110" s="97" customFormat="1" ht="4.5" customHeight="1">
      <c r="A44" s="70"/>
      <c r="C44" s="942"/>
      <c r="D44" s="942"/>
      <c r="E44" s="942"/>
      <c r="F44" s="942"/>
      <c r="G44" s="942"/>
      <c r="H44" s="942"/>
      <c r="I44" s="942"/>
      <c r="J44" s="942"/>
      <c r="K44" s="942"/>
      <c r="L44" s="942"/>
      <c r="M44" s="942"/>
      <c r="N44" s="942"/>
      <c r="O44" s="942"/>
      <c r="P44" s="942"/>
      <c r="Q44" s="942"/>
      <c r="R44" s="894"/>
      <c r="S44" s="894"/>
      <c r="T44" s="894"/>
      <c r="U44" s="894"/>
      <c r="V44" s="894"/>
      <c r="W44" s="894"/>
      <c r="X44" s="894"/>
      <c r="Y44" s="894"/>
      <c r="Z44" s="894"/>
      <c r="AB44" s="15"/>
      <c r="AC44" s="15"/>
      <c r="AD44" s="70"/>
      <c r="AE44" s="15"/>
      <c r="AF44" s="112"/>
      <c r="AG44" s="112"/>
      <c r="AH44" s="726"/>
      <c r="AI44" s="727"/>
      <c r="AJ44" s="727"/>
      <c r="AK44" s="118"/>
      <c r="AL44" s="118"/>
      <c r="AM44" s="182"/>
      <c r="AN44" s="182"/>
      <c r="AO44" s="182"/>
      <c r="AP44" s="149"/>
      <c r="AQ44" s="149"/>
      <c r="AR44" s="129"/>
      <c r="AS44" s="129"/>
      <c r="AT44" s="129"/>
      <c r="AU44" s="129"/>
      <c r="AV44" s="122"/>
      <c r="AW44" s="129"/>
      <c r="AX44" s="129"/>
      <c r="AY44" s="129"/>
      <c r="AZ44" s="129"/>
      <c r="BA44" s="129"/>
      <c r="BB44" s="122"/>
      <c r="BC44" s="129"/>
      <c r="BD44" s="129"/>
      <c r="BE44" s="129"/>
      <c r="BF44" s="112"/>
      <c r="BG44" s="103"/>
      <c r="BH44" s="103"/>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5"/>
      <c r="DF44" s="15"/>
    </row>
    <row r="45" spans="1:110" ht="9.9499999999999993" customHeight="1">
      <c r="A45" s="70"/>
      <c r="C45" s="934" t="str">
        <f>AH45</f>
        <v xml:space="preserve">Anmerkung: Schätzung auf der Grundlage verschiedener Datenquellen und eigener Modelle. </v>
      </c>
      <c r="D45" s="934"/>
      <c r="E45" s="934"/>
      <c r="F45" s="934"/>
      <c r="G45" s="934"/>
      <c r="H45" s="934"/>
      <c r="I45" s="934"/>
      <c r="J45" s="934"/>
      <c r="K45" s="934"/>
      <c r="L45" s="934"/>
      <c r="M45" s="934"/>
      <c r="N45" s="934"/>
      <c r="O45" s="934"/>
      <c r="P45" s="934"/>
      <c r="Q45" s="934"/>
      <c r="R45" s="934"/>
      <c r="S45" s="934"/>
      <c r="T45" s="934"/>
      <c r="U45" s="934"/>
      <c r="V45" s="934"/>
      <c r="W45" s="934"/>
      <c r="X45" s="934"/>
      <c r="Y45" s="934"/>
      <c r="Z45" s="934"/>
      <c r="AB45" s="15"/>
      <c r="AC45" s="15"/>
      <c r="AD45" s="15"/>
      <c r="AE45" s="15"/>
      <c r="AF45" s="122"/>
      <c r="AG45" s="122"/>
      <c r="AH45" s="438" t="s">
        <v>358</v>
      </c>
      <c r="AI45" s="141"/>
      <c r="AJ45" s="141"/>
      <c r="AK45" s="141"/>
      <c r="AL45" s="141"/>
      <c r="AM45" s="141"/>
      <c r="AN45" s="141"/>
      <c r="AO45" s="141"/>
      <c r="AP45" s="141"/>
      <c r="AQ45" s="141"/>
      <c r="AR45" s="141"/>
      <c r="AS45" s="141"/>
      <c r="AT45" s="141"/>
      <c r="AU45" s="141"/>
      <c r="AV45" s="141"/>
      <c r="AW45" s="141"/>
      <c r="AX45" s="141"/>
      <c r="AY45" s="141"/>
      <c r="AZ45" s="141"/>
      <c r="BA45" s="141"/>
      <c r="BB45" s="141"/>
      <c r="BC45" s="141"/>
      <c r="BD45" s="141"/>
      <c r="BE45" s="141"/>
      <c r="BF45" s="122"/>
      <c r="BG45" s="103"/>
      <c r="BH45" s="103"/>
      <c r="BI45" s="103"/>
      <c r="BJ45" s="103"/>
      <c r="BK45" s="103"/>
      <c r="BL45" s="103"/>
      <c r="BM45" s="103"/>
      <c r="BN45" s="103"/>
      <c r="BO45" s="103"/>
      <c r="BP45" s="103"/>
      <c r="BQ45" s="103"/>
      <c r="BR45" s="103"/>
      <c r="BS45" s="103"/>
      <c r="BT45" s="103"/>
      <c r="BU45" s="103"/>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03"/>
      <c r="DB45" s="103"/>
      <c r="DC45" s="103"/>
      <c r="DD45" s="103"/>
      <c r="DE45" s="15"/>
      <c r="DF45" s="15"/>
    </row>
    <row r="46" spans="1:110" s="419" customFormat="1" ht="9.9499999999999993" customHeight="1">
      <c r="A46" s="368"/>
      <c r="C46" s="934" t="str">
        <f>AH46</f>
        <v>Quelle: AK OGA, GEWOS, vdpResearch, FPRE.</v>
      </c>
      <c r="D46" s="934"/>
      <c r="E46" s="934"/>
      <c r="F46" s="934"/>
      <c r="G46" s="934"/>
      <c r="H46" s="934"/>
      <c r="I46" s="934"/>
      <c r="J46" s="934"/>
      <c r="K46" s="934"/>
      <c r="L46" s="934"/>
      <c r="M46" s="934"/>
      <c r="N46" s="934"/>
      <c r="O46" s="934"/>
      <c r="P46" s="934"/>
      <c r="Q46" s="934"/>
      <c r="R46" s="934"/>
      <c r="S46" s="934"/>
      <c r="T46" s="934"/>
      <c r="U46" s="934"/>
      <c r="V46" s="934"/>
      <c r="W46" s="934"/>
      <c r="X46" s="934"/>
      <c r="Y46" s="934"/>
      <c r="Z46" s="934"/>
      <c r="AB46" s="368"/>
      <c r="AC46" s="368"/>
      <c r="AD46" s="368"/>
      <c r="AE46" s="368"/>
      <c r="AF46" s="443"/>
      <c r="AG46" s="443"/>
      <c r="AH46" s="438" t="s">
        <v>133</v>
      </c>
      <c r="AI46" s="723"/>
      <c r="AJ46" s="723"/>
      <c r="AK46" s="118"/>
      <c r="AL46" s="118"/>
      <c r="AM46" s="444"/>
      <c r="AN46" s="443"/>
      <c r="AO46" s="443"/>
      <c r="AP46" s="439"/>
      <c r="AQ46" s="439"/>
      <c r="AR46" s="443"/>
      <c r="AS46" s="443"/>
      <c r="AT46" s="443"/>
      <c r="AU46" s="443"/>
      <c r="AV46" s="443"/>
      <c r="AW46" s="443"/>
      <c r="AX46" s="443"/>
      <c r="AY46" s="443"/>
      <c r="AZ46" s="443"/>
      <c r="BA46" s="443"/>
      <c r="BB46" s="443"/>
      <c r="BC46" s="443"/>
      <c r="BD46" s="443"/>
      <c r="BE46" s="443"/>
      <c r="BF46" s="443"/>
      <c r="BG46" s="370"/>
      <c r="BH46" s="370"/>
      <c r="BI46" s="443"/>
      <c r="BJ46" s="443"/>
      <c r="BK46" s="443"/>
      <c r="BL46" s="443"/>
      <c r="BM46" s="443"/>
      <c r="BN46" s="443"/>
      <c r="BO46" s="443"/>
      <c r="BP46" s="443"/>
      <c r="BQ46" s="443"/>
      <c r="BR46" s="443"/>
      <c r="BS46" s="443"/>
      <c r="BT46" s="443"/>
      <c r="BU46" s="443"/>
      <c r="BV46" s="443"/>
      <c r="BW46" s="443"/>
      <c r="BX46" s="443"/>
      <c r="BY46" s="443"/>
      <c r="BZ46" s="443"/>
      <c r="CA46" s="443"/>
      <c r="CB46" s="443"/>
      <c r="CC46" s="443"/>
      <c r="CD46" s="443"/>
      <c r="CE46" s="443"/>
      <c r="CF46" s="443"/>
      <c r="CG46" s="443"/>
      <c r="CH46" s="443"/>
      <c r="CI46" s="443"/>
      <c r="CJ46" s="443"/>
      <c r="CK46" s="443"/>
      <c r="CL46" s="443"/>
      <c r="CM46" s="443"/>
      <c r="CN46" s="443"/>
      <c r="CO46" s="443"/>
      <c r="CP46" s="443"/>
      <c r="CQ46" s="443"/>
      <c r="CR46" s="443"/>
      <c r="CS46" s="443"/>
      <c r="CT46" s="443"/>
      <c r="CU46" s="443"/>
      <c r="CV46" s="443"/>
      <c r="CW46" s="443"/>
      <c r="CX46" s="443"/>
      <c r="CY46" s="443"/>
      <c r="CZ46" s="443"/>
      <c r="DA46" s="443"/>
      <c r="DB46" s="443"/>
      <c r="DC46" s="443"/>
      <c r="DD46" s="443"/>
      <c r="DE46" s="368"/>
      <c r="DF46" s="368"/>
    </row>
    <row r="47" spans="1:110" s="97" customFormat="1" ht="30" customHeight="1">
      <c r="A47" s="70"/>
      <c r="C47" s="772"/>
      <c r="D47" s="772"/>
      <c r="E47" s="772"/>
      <c r="F47" s="772"/>
      <c r="G47" s="772"/>
      <c r="H47" s="772"/>
      <c r="I47" s="772"/>
      <c r="J47" s="772"/>
      <c r="K47" s="772"/>
      <c r="L47" s="772"/>
      <c r="M47" s="772"/>
      <c r="N47" s="772"/>
      <c r="O47" s="772"/>
      <c r="P47" s="772"/>
      <c r="Q47" s="772"/>
      <c r="R47" s="772"/>
      <c r="S47" s="772"/>
      <c r="T47" s="772"/>
      <c r="U47" s="772"/>
      <c r="V47" s="772"/>
      <c r="W47" s="285"/>
      <c r="X47" s="285"/>
      <c r="Y47" s="285"/>
      <c r="Z47" s="285"/>
      <c r="AB47" s="15"/>
      <c r="AC47" s="15"/>
      <c r="AD47" s="70"/>
      <c r="AE47" s="15"/>
      <c r="AF47" s="112"/>
      <c r="AG47" s="112"/>
      <c r="AH47" s="112"/>
      <c r="AI47" s="112"/>
      <c r="AJ47" s="112"/>
      <c r="AK47" s="112"/>
      <c r="AL47" s="112"/>
      <c r="AM47" s="112"/>
      <c r="AN47" s="112"/>
      <c r="AO47" s="112"/>
      <c r="AP47" s="149"/>
      <c r="AQ47" s="149"/>
      <c r="AR47" s="112"/>
      <c r="AS47" s="112"/>
      <c r="AT47" s="112"/>
      <c r="AU47" s="112"/>
      <c r="AV47" s="112"/>
      <c r="AW47" s="112"/>
      <c r="AX47" s="112"/>
      <c r="AY47" s="112"/>
      <c r="AZ47" s="112"/>
      <c r="BA47" s="112"/>
      <c r="BB47" s="112"/>
      <c r="BC47" s="112"/>
      <c r="BD47" s="112"/>
      <c r="BE47" s="112"/>
      <c r="BF47" s="112"/>
      <c r="BG47" s="103"/>
      <c r="BH47" s="103"/>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5"/>
      <c r="DF47" s="15"/>
    </row>
    <row r="48" spans="1:110" s="97" customFormat="1" ht="16.5" customHeight="1">
      <c r="A48" s="70"/>
      <c r="AB48" s="15"/>
      <c r="AC48" s="15"/>
      <c r="AD48" s="70"/>
      <c r="AE48" s="15"/>
      <c r="AF48" s="112"/>
      <c r="AG48" s="112"/>
      <c r="AH48" s="112"/>
      <c r="AI48" s="112"/>
      <c r="AJ48" s="112"/>
      <c r="AK48" s="112"/>
      <c r="AL48" s="112"/>
      <c r="AM48" s="112"/>
      <c r="AN48" s="112"/>
      <c r="AO48" s="112"/>
      <c r="AP48" s="112"/>
      <c r="AQ48" s="149"/>
      <c r="AR48" s="112"/>
      <c r="AS48" s="112"/>
      <c r="AT48" s="112"/>
      <c r="AU48" s="112"/>
      <c r="AV48" s="112"/>
      <c r="AW48" s="112"/>
      <c r="AX48" s="112"/>
      <c r="AY48" s="112"/>
      <c r="AZ48" s="112"/>
      <c r="BA48" s="112"/>
      <c r="BB48" s="112"/>
      <c r="BC48" s="112"/>
      <c r="BD48" s="112"/>
      <c r="BE48" s="112"/>
      <c r="BF48" s="112"/>
      <c r="BG48" s="103"/>
      <c r="BH48" s="103"/>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5"/>
      <c r="DF48" s="15"/>
    </row>
    <row r="49" spans="1:110" s="97" customFormat="1" ht="8.1" customHeight="1">
      <c r="A49" s="70"/>
      <c r="AB49" s="15"/>
      <c r="AC49" s="15"/>
      <c r="AD49" s="70"/>
      <c r="AE49" s="15"/>
      <c r="AF49" s="112"/>
      <c r="AG49" s="112"/>
      <c r="AH49" s="112"/>
      <c r="AI49" s="112"/>
      <c r="AJ49" s="112"/>
      <c r="AK49" s="112"/>
      <c r="AL49" s="112"/>
      <c r="AM49" s="112"/>
      <c r="AN49" s="112"/>
      <c r="AO49" s="112"/>
      <c r="AP49" s="112"/>
      <c r="AQ49" s="149"/>
      <c r="AR49" s="112"/>
      <c r="AS49" s="112"/>
      <c r="AT49" s="112"/>
      <c r="AU49" s="112"/>
      <c r="AV49" s="112"/>
      <c r="AW49" s="112"/>
      <c r="AX49" s="112"/>
      <c r="AY49" s="112"/>
      <c r="AZ49" s="112"/>
      <c r="BA49" s="112"/>
      <c r="BB49" s="112"/>
      <c r="BC49" s="112"/>
      <c r="BD49" s="112"/>
      <c r="BE49" s="112"/>
      <c r="BF49" s="112"/>
      <c r="BG49" s="103"/>
      <c r="BH49" s="103"/>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5"/>
      <c r="DF49" s="15"/>
    </row>
    <row r="50" spans="1:110" s="97" customFormat="1" ht="16.5" customHeight="1">
      <c r="A50" s="70"/>
      <c r="AB50" s="15"/>
      <c r="AC50" s="15"/>
      <c r="AD50" s="70"/>
      <c r="AE50" s="15"/>
      <c r="AF50" s="112"/>
      <c r="AG50" s="112"/>
      <c r="AH50" s="112"/>
      <c r="AI50" s="112"/>
      <c r="AJ50" s="112"/>
      <c r="AK50" s="112"/>
      <c r="AL50" s="112"/>
      <c r="AM50" s="112"/>
      <c r="AN50" s="112"/>
      <c r="AO50" s="112"/>
      <c r="AP50" s="122"/>
      <c r="AQ50" s="149"/>
      <c r="AR50" s="122"/>
      <c r="AS50" s="128"/>
      <c r="AT50" s="112"/>
      <c r="AU50" s="112"/>
      <c r="AV50" s="112"/>
      <c r="AW50" s="112"/>
      <c r="AX50" s="112"/>
      <c r="AY50" s="112"/>
      <c r="AZ50" s="112"/>
      <c r="BA50" s="112"/>
      <c r="BB50" s="112"/>
      <c r="BC50" s="112"/>
      <c r="BD50" s="112"/>
      <c r="BE50" s="112"/>
      <c r="BF50" s="112"/>
      <c r="BG50" s="103"/>
      <c r="BH50" s="103"/>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5"/>
      <c r="DF50" s="15"/>
    </row>
    <row r="51" spans="1:110" s="97" customFormat="1" ht="4.5" customHeight="1">
      <c r="A51" s="70"/>
      <c r="AB51" s="15"/>
      <c r="AC51" s="15"/>
      <c r="AD51" s="70"/>
      <c r="AE51" s="15"/>
      <c r="AF51" s="112"/>
      <c r="AG51" s="112"/>
      <c r="AH51" s="112"/>
      <c r="AI51" s="112"/>
      <c r="AJ51" s="112"/>
      <c r="AK51" s="112"/>
      <c r="AL51" s="112"/>
      <c r="AM51" s="112"/>
      <c r="AN51" s="112"/>
      <c r="AO51" s="112"/>
      <c r="AP51" s="122"/>
      <c r="AQ51" s="149"/>
      <c r="AR51" s="122"/>
      <c r="AS51" s="128"/>
      <c r="AT51" s="112"/>
      <c r="AU51" s="112"/>
      <c r="AV51" s="112"/>
      <c r="AW51" s="112"/>
      <c r="AX51" s="112"/>
      <c r="AY51" s="112"/>
      <c r="AZ51" s="112"/>
      <c r="BA51" s="112"/>
      <c r="BB51" s="112"/>
      <c r="BC51" s="112"/>
      <c r="BD51" s="112"/>
      <c r="BE51" s="112"/>
      <c r="BF51" s="112"/>
      <c r="BG51" s="103"/>
      <c r="BH51" s="103"/>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5"/>
      <c r="DF51" s="15"/>
    </row>
    <row r="52" spans="1:110" ht="5.45" customHeight="1">
      <c r="A52" s="70"/>
      <c r="C52" s="97"/>
      <c r="D52" s="97"/>
      <c r="E52" s="97"/>
      <c r="F52" s="97"/>
      <c r="G52" s="97"/>
      <c r="H52" s="97"/>
      <c r="I52" s="97"/>
      <c r="J52" s="97"/>
      <c r="K52" s="97"/>
      <c r="L52" s="97"/>
      <c r="M52" s="97"/>
      <c r="N52" s="97"/>
      <c r="O52" s="97"/>
      <c r="P52" s="97"/>
      <c r="Q52" s="97"/>
      <c r="R52" s="97"/>
      <c r="S52" s="97"/>
      <c r="T52" s="97"/>
      <c r="U52" s="97"/>
      <c r="V52" s="97"/>
      <c r="W52" s="97"/>
      <c r="X52" s="97"/>
      <c r="Y52" s="97"/>
      <c r="Z52" s="97"/>
      <c r="AB52" s="15"/>
      <c r="AC52" s="15"/>
      <c r="AD52" s="15"/>
      <c r="AE52" s="15"/>
      <c r="AF52" s="122"/>
      <c r="AG52" s="122"/>
      <c r="AH52" s="118"/>
      <c r="AI52" s="118"/>
      <c r="AJ52" s="118"/>
      <c r="AK52" s="118"/>
      <c r="AL52" s="118"/>
      <c r="AM52" s="182"/>
      <c r="AN52" s="182"/>
      <c r="AO52" s="182"/>
      <c r="AP52" s="149"/>
      <c r="AQ52" s="149"/>
      <c r="AR52" s="129"/>
      <c r="AS52" s="129"/>
      <c r="AT52" s="129"/>
      <c r="AU52" s="129"/>
      <c r="AV52" s="129"/>
      <c r="AW52" s="129"/>
      <c r="AX52" s="129"/>
      <c r="AY52" s="129"/>
      <c r="AZ52" s="129"/>
      <c r="BA52" s="129"/>
      <c r="BB52" s="129"/>
      <c r="BC52" s="129"/>
      <c r="BD52" s="129"/>
      <c r="BE52" s="129"/>
      <c r="BF52" s="122"/>
      <c r="BG52" s="103"/>
      <c r="BH52" s="103"/>
      <c r="BI52" s="103"/>
      <c r="BJ52" s="103"/>
      <c r="BK52" s="103"/>
      <c r="BL52" s="103"/>
      <c r="BM52" s="103"/>
      <c r="BN52" s="103"/>
      <c r="BO52" s="103"/>
      <c r="BP52" s="103"/>
      <c r="BQ52" s="103"/>
      <c r="BR52" s="103"/>
      <c r="BS52" s="103"/>
      <c r="BT52" s="103"/>
      <c r="BU52" s="103"/>
      <c r="BV52" s="103"/>
      <c r="BW52" s="103"/>
      <c r="BX52" s="103"/>
      <c r="BY52" s="103"/>
      <c r="BZ52" s="103"/>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c r="CZ52" s="103"/>
      <c r="DA52" s="103"/>
      <c r="DB52" s="103"/>
      <c r="DC52" s="103"/>
      <c r="DD52" s="103"/>
      <c r="DE52" s="15"/>
      <c r="DF52" s="15"/>
    </row>
    <row r="53" spans="1:110" s="97" customFormat="1" ht="18.600000000000001" customHeight="1">
      <c r="A53" s="70"/>
      <c r="AB53" s="15"/>
      <c r="AC53" s="15"/>
      <c r="AD53" s="70"/>
      <c r="AE53" s="15"/>
      <c r="AF53" s="128"/>
      <c r="AG53" s="128"/>
      <c r="AH53" s="112"/>
      <c r="AI53" s="112"/>
      <c r="AJ53" s="112"/>
      <c r="AK53" s="112"/>
      <c r="AL53" s="112"/>
      <c r="AM53" s="128"/>
      <c r="AN53" s="112"/>
      <c r="AO53" s="112"/>
      <c r="AP53" s="112"/>
      <c r="AQ53" s="149"/>
      <c r="AR53" s="112"/>
      <c r="AS53" s="112"/>
      <c r="AT53" s="112"/>
      <c r="AU53" s="112"/>
      <c r="AV53" s="112"/>
      <c r="AW53" s="112"/>
      <c r="AX53" s="112"/>
      <c r="AY53" s="112"/>
      <c r="AZ53" s="112"/>
      <c r="BA53" s="112"/>
      <c r="BB53" s="112"/>
      <c r="BC53" s="112"/>
      <c r="BD53" s="112"/>
      <c r="BE53" s="112"/>
      <c r="BF53" s="112"/>
      <c r="BG53" s="103"/>
      <c r="BH53" s="103"/>
      <c r="BI53" s="112"/>
      <c r="BJ53" s="112"/>
      <c r="BK53" s="112"/>
      <c r="BL53" s="112"/>
      <c r="BM53" s="112"/>
      <c r="BN53" s="112"/>
      <c r="BO53" s="112"/>
      <c r="BP53" s="112"/>
      <c r="BQ53" s="112"/>
      <c r="BR53" s="112"/>
      <c r="BS53" s="112"/>
      <c r="BT53" s="112"/>
      <c r="BU53" s="112"/>
      <c r="BV53" s="112"/>
      <c r="BW53" s="112"/>
      <c r="BX53" s="112"/>
      <c r="BY53" s="112"/>
      <c r="BZ53" s="112"/>
      <c r="CA53" s="112"/>
      <c r="CB53" s="112"/>
      <c r="CC53" s="112"/>
      <c r="CD53" s="112"/>
      <c r="CE53" s="112"/>
      <c r="CF53" s="112"/>
      <c r="CG53" s="112"/>
      <c r="CH53" s="112"/>
      <c r="CI53" s="112"/>
      <c r="CJ53" s="112"/>
      <c r="CK53" s="112"/>
      <c r="CL53" s="112"/>
      <c r="CM53" s="112"/>
      <c r="CN53" s="112"/>
      <c r="CO53" s="112"/>
      <c r="CP53" s="112"/>
      <c r="CQ53" s="112"/>
      <c r="CR53" s="112"/>
      <c r="CS53" s="112"/>
      <c r="CT53" s="112"/>
      <c r="CU53" s="112"/>
      <c r="CV53" s="112"/>
      <c r="CW53" s="112"/>
      <c r="CX53" s="112"/>
      <c r="CY53" s="112"/>
      <c r="CZ53" s="112"/>
      <c r="DA53" s="112"/>
      <c r="DB53" s="112"/>
      <c r="DC53" s="112"/>
      <c r="DD53" s="112"/>
      <c r="DE53" s="15"/>
      <c r="DF53" s="15"/>
    </row>
    <row r="54" spans="1:110" ht="16.5" customHeight="1">
      <c r="A54" s="70"/>
      <c r="C54" s="40"/>
      <c r="D54" s="40"/>
      <c r="E54" s="40"/>
      <c r="F54" s="40"/>
      <c r="G54" s="40"/>
      <c r="H54" s="40"/>
      <c r="I54" s="40"/>
      <c r="J54" s="40"/>
      <c r="K54" s="40"/>
      <c r="L54" s="40"/>
      <c r="M54" s="40"/>
      <c r="N54" s="40"/>
      <c r="O54" s="40"/>
      <c r="P54" s="40"/>
      <c r="Q54" s="40"/>
      <c r="R54" s="40"/>
      <c r="S54" s="40"/>
      <c r="T54" s="40"/>
      <c r="U54" s="40"/>
      <c r="V54" s="40"/>
      <c r="W54" s="40"/>
      <c r="X54" s="40"/>
      <c r="Y54" s="40"/>
      <c r="Z54" s="40"/>
      <c r="AB54" s="15"/>
      <c r="AC54" s="15"/>
      <c r="AD54" s="70"/>
      <c r="AE54" s="15"/>
      <c r="AF54" s="122"/>
      <c r="AG54" s="122"/>
      <c r="AH54" s="112"/>
      <c r="AI54" s="112"/>
      <c r="AJ54" s="112"/>
      <c r="AK54" s="112"/>
      <c r="AL54" s="112"/>
      <c r="AM54" s="133"/>
      <c r="AN54" s="133"/>
      <c r="AO54" s="133"/>
      <c r="AP54" s="133"/>
      <c r="AQ54" s="133"/>
      <c r="AR54" s="133"/>
      <c r="AS54" s="133"/>
      <c r="AT54" s="133"/>
      <c r="AU54" s="133"/>
      <c r="AV54" s="133"/>
      <c r="AW54" s="133"/>
      <c r="AX54" s="133"/>
      <c r="AY54" s="133"/>
      <c r="AZ54" s="133"/>
      <c r="BA54" s="133"/>
      <c r="BB54" s="133"/>
      <c r="BC54" s="133"/>
      <c r="BD54" s="133"/>
      <c r="BE54" s="133"/>
      <c r="BF54" s="122"/>
      <c r="BG54" s="103"/>
      <c r="BH54" s="103"/>
      <c r="BI54" s="103"/>
      <c r="BJ54" s="103"/>
      <c r="BK54" s="103"/>
      <c r="BL54" s="103"/>
      <c r="BM54" s="103"/>
      <c r="BN54" s="103"/>
      <c r="BO54" s="103"/>
      <c r="BP54" s="103"/>
      <c r="BQ54" s="103"/>
      <c r="BR54" s="103"/>
      <c r="BS54" s="103"/>
      <c r="BT54" s="103"/>
      <c r="BU54" s="103"/>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3"/>
      <c r="CY54" s="103"/>
      <c r="CZ54" s="103"/>
      <c r="DA54" s="103"/>
      <c r="DB54" s="103"/>
      <c r="DC54" s="103"/>
      <c r="DD54" s="103"/>
      <c r="DE54" s="15"/>
      <c r="DF54" s="15"/>
    </row>
    <row r="55" spans="1:110" ht="25.5" customHeight="1">
      <c r="A55" s="70"/>
      <c r="C55" s="40"/>
      <c r="D55" s="40"/>
      <c r="E55" s="40"/>
      <c r="F55" s="40"/>
      <c r="G55" s="40"/>
      <c r="H55" s="40"/>
      <c r="I55" s="40"/>
      <c r="J55" s="40"/>
      <c r="K55" s="40"/>
      <c r="L55" s="40"/>
      <c r="M55" s="40"/>
      <c r="N55" s="40"/>
      <c r="O55" s="40"/>
      <c r="P55" s="40"/>
      <c r="Q55" s="40"/>
      <c r="R55" s="40"/>
      <c r="S55" s="40"/>
      <c r="T55" s="40"/>
      <c r="U55" s="40"/>
      <c r="V55" s="40"/>
      <c r="W55" s="40"/>
      <c r="X55" s="40"/>
      <c r="Y55" s="40"/>
      <c r="Z55" s="40"/>
      <c r="AB55" s="15"/>
      <c r="AC55" s="15"/>
      <c r="AD55" s="15"/>
      <c r="AE55" s="15"/>
      <c r="AF55" s="122"/>
      <c r="AG55" s="122"/>
      <c r="AH55" s="176"/>
      <c r="AI55" s="176"/>
      <c r="AJ55" s="176"/>
      <c r="AK55" s="176"/>
      <c r="AL55" s="176"/>
      <c r="AM55" s="176"/>
      <c r="AN55" s="176"/>
      <c r="AO55" s="176"/>
      <c r="AP55" s="176"/>
      <c r="AQ55" s="176"/>
      <c r="AR55" s="176"/>
      <c r="AS55" s="176"/>
      <c r="AT55" s="176"/>
      <c r="AU55" s="176"/>
      <c r="AV55" s="176"/>
      <c r="AW55" s="176"/>
      <c r="AX55" s="176"/>
      <c r="AY55" s="176"/>
      <c r="AZ55" s="176"/>
      <c r="BA55" s="176"/>
      <c r="BB55" s="176"/>
      <c r="BC55" s="176"/>
      <c r="BD55" s="176"/>
      <c r="BE55" s="176"/>
      <c r="BF55" s="122"/>
      <c r="BG55" s="103"/>
      <c r="BH55" s="103"/>
      <c r="BI55" s="103"/>
      <c r="BJ55" s="103"/>
      <c r="BK55" s="103"/>
      <c r="BL55" s="103"/>
      <c r="BM55" s="103"/>
      <c r="BN55" s="103"/>
      <c r="BO55" s="103"/>
      <c r="BP55" s="103"/>
      <c r="BQ55" s="103"/>
      <c r="BR55" s="103"/>
      <c r="BS55" s="103"/>
      <c r="BT55" s="103"/>
      <c r="BU55" s="103"/>
      <c r="BV55" s="103"/>
      <c r="BW55" s="103"/>
      <c r="BX55" s="103"/>
      <c r="BY55" s="103"/>
      <c r="BZ55" s="103"/>
      <c r="CA55" s="103"/>
      <c r="CB55" s="103"/>
      <c r="CC55" s="103"/>
      <c r="CD55" s="103"/>
      <c r="CE55" s="103"/>
      <c r="CF55" s="103"/>
      <c r="CG55" s="103"/>
      <c r="CH55" s="103"/>
      <c r="CI55" s="103"/>
      <c r="CJ55" s="103"/>
      <c r="CK55" s="103"/>
      <c r="CL55" s="103"/>
      <c r="CM55" s="103"/>
      <c r="CN55" s="103"/>
      <c r="CO55" s="103"/>
      <c r="CP55" s="103"/>
      <c r="CQ55" s="103"/>
      <c r="CR55" s="103"/>
      <c r="CS55" s="103"/>
      <c r="CT55" s="103"/>
      <c r="CU55" s="103"/>
      <c r="CV55" s="103"/>
      <c r="CW55" s="103"/>
      <c r="CX55" s="103"/>
      <c r="CY55" s="103"/>
      <c r="CZ55" s="103"/>
      <c r="DA55" s="103"/>
      <c r="DB55" s="103"/>
      <c r="DC55" s="103"/>
      <c r="DD55" s="103"/>
      <c r="DE55" s="15"/>
      <c r="DF55" s="15"/>
    </row>
    <row r="56" spans="1:110" ht="14.1" customHeight="1">
      <c r="A56" s="70"/>
      <c r="C56" s="40"/>
      <c r="D56" s="40"/>
      <c r="E56" s="40"/>
      <c r="F56" s="40"/>
      <c r="G56" s="40"/>
      <c r="H56" s="40"/>
      <c r="I56" s="40"/>
      <c r="J56" s="40"/>
      <c r="K56" s="40"/>
      <c r="L56" s="40"/>
      <c r="M56" s="40"/>
      <c r="N56" s="40"/>
      <c r="O56" s="40"/>
      <c r="P56" s="40"/>
      <c r="Q56" s="40"/>
      <c r="R56" s="40"/>
      <c r="S56" s="40"/>
      <c r="T56" s="40"/>
      <c r="U56" s="40"/>
      <c r="V56" s="40"/>
      <c r="W56" s="40"/>
      <c r="X56" s="40"/>
      <c r="Y56" s="40"/>
      <c r="Z56" s="40"/>
      <c r="AB56" s="15"/>
      <c r="AC56" s="15"/>
      <c r="AD56" s="15"/>
      <c r="AE56" s="15"/>
      <c r="AF56" s="122"/>
      <c r="AG56" s="122"/>
      <c r="AH56" s="118"/>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03"/>
      <c r="BH56" s="103"/>
      <c r="BI56" s="103"/>
      <c r="BJ56" s="103"/>
      <c r="BK56" s="103"/>
      <c r="BL56" s="103"/>
      <c r="BM56" s="103"/>
      <c r="BN56" s="103"/>
      <c r="BO56" s="103"/>
      <c r="BP56" s="103"/>
      <c r="BQ56" s="103"/>
      <c r="BR56" s="103"/>
      <c r="BS56" s="103"/>
      <c r="BT56" s="103"/>
      <c r="BU56" s="103"/>
      <c r="BV56" s="103"/>
      <c r="BW56" s="103"/>
      <c r="BX56" s="103"/>
      <c r="BY56" s="103"/>
      <c r="BZ56" s="103"/>
      <c r="CA56" s="103"/>
      <c r="CB56" s="103"/>
      <c r="CC56" s="103"/>
      <c r="CD56" s="103"/>
      <c r="CE56" s="103"/>
      <c r="CF56" s="103"/>
      <c r="CG56" s="103"/>
      <c r="CH56" s="103"/>
      <c r="CI56" s="103"/>
      <c r="CJ56" s="103"/>
      <c r="CK56" s="103"/>
      <c r="CL56" s="103"/>
      <c r="CM56" s="103"/>
      <c r="CN56" s="103"/>
      <c r="CO56" s="103"/>
      <c r="CP56" s="103"/>
      <c r="CQ56" s="103"/>
      <c r="CR56" s="103"/>
      <c r="CS56" s="103"/>
      <c r="CT56" s="103"/>
      <c r="CU56" s="103"/>
      <c r="CV56" s="103"/>
      <c r="CW56" s="103"/>
      <c r="CX56" s="103"/>
      <c r="CY56" s="103"/>
      <c r="CZ56" s="103"/>
      <c r="DA56" s="103"/>
      <c r="DB56" s="103"/>
      <c r="DC56" s="103"/>
      <c r="DD56" s="103"/>
      <c r="DE56" s="15"/>
      <c r="DF56" s="15"/>
    </row>
    <row r="57" spans="1:110" ht="14.1" customHeight="1">
      <c r="A57" s="70"/>
      <c r="C57" s="40"/>
      <c r="D57" s="40"/>
      <c r="E57" s="40"/>
      <c r="F57" s="40"/>
      <c r="G57" s="40"/>
      <c r="H57" s="40"/>
      <c r="I57" s="40"/>
      <c r="J57" s="40"/>
      <c r="K57" s="40"/>
      <c r="L57" s="40"/>
      <c r="M57" s="40"/>
      <c r="N57" s="40"/>
      <c r="O57" s="40"/>
      <c r="P57" s="40"/>
      <c r="Q57" s="40"/>
      <c r="R57" s="40"/>
      <c r="S57" s="40"/>
      <c r="T57" s="40"/>
      <c r="U57" s="40"/>
      <c r="V57" s="40"/>
      <c r="W57" s="40"/>
      <c r="X57" s="40"/>
      <c r="Y57" s="40"/>
      <c r="Z57" s="40"/>
      <c r="AB57" s="15"/>
      <c r="AC57" s="15"/>
      <c r="AD57" s="15"/>
      <c r="AE57" s="15"/>
      <c r="AF57" s="122"/>
      <c r="AG57" s="122"/>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22"/>
      <c r="BG57" s="103"/>
      <c r="BH57" s="103"/>
      <c r="BI57" s="103"/>
      <c r="BJ57" s="103"/>
      <c r="BK57" s="103"/>
      <c r="BL57" s="103"/>
      <c r="BM57" s="103"/>
      <c r="BN57" s="103"/>
      <c r="BO57" s="103"/>
      <c r="BP57" s="103"/>
      <c r="BQ57" s="103"/>
      <c r="BR57" s="103"/>
      <c r="BS57" s="103"/>
      <c r="BT57" s="103"/>
      <c r="BU57" s="103"/>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c r="CX57" s="103"/>
      <c r="CY57" s="103"/>
      <c r="CZ57" s="103"/>
      <c r="DA57" s="103"/>
      <c r="DB57" s="103"/>
      <c r="DC57" s="103"/>
      <c r="DD57" s="103"/>
      <c r="DE57" s="15"/>
      <c r="DF57" s="15"/>
    </row>
    <row r="58" spans="1:110" s="41" customFormat="1" ht="14.1" customHeight="1">
      <c r="A58" s="31"/>
      <c r="B58" s="43"/>
      <c r="AA58" s="277"/>
      <c r="AB58" s="15"/>
      <c r="AC58" s="15"/>
      <c r="AD58" s="15"/>
      <c r="AE58" s="15"/>
      <c r="AF58" s="117"/>
      <c r="AG58" s="117"/>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29"/>
      <c r="BG58" s="103"/>
      <c r="BH58" s="103"/>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18"/>
      <c r="CF58" s="118"/>
      <c r="CG58" s="118"/>
      <c r="CH58" s="118"/>
      <c r="CI58" s="118"/>
      <c r="CJ58" s="118"/>
      <c r="CK58" s="118"/>
      <c r="CL58" s="118"/>
      <c r="CM58" s="118"/>
      <c r="CN58" s="118"/>
      <c r="CO58" s="118"/>
      <c r="CP58" s="118"/>
      <c r="CQ58" s="118"/>
      <c r="CR58" s="118"/>
      <c r="CS58" s="118"/>
      <c r="CT58" s="118"/>
      <c r="CU58" s="118"/>
      <c r="CV58" s="118"/>
      <c r="CW58" s="118"/>
      <c r="CX58" s="118"/>
      <c r="CY58" s="118"/>
      <c r="CZ58" s="118"/>
      <c r="DA58" s="118"/>
      <c r="DB58" s="118"/>
      <c r="DC58" s="118"/>
      <c r="DD58" s="118"/>
      <c r="DE58" s="15"/>
      <c r="DF58" s="15"/>
    </row>
    <row r="59" spans="1:110" s="41" customFormat="1" ht="14.1" customHeight="1">
      <c r="A59" s="31"/>
      <c r="B59" s="43"/>
      <c r="AA59" s="277"/>
      <c r="AB59" s="15"/>
      <c r="AC59" s="15"/>
      <c r="AD59" s="15"/>
      <c r="AE59" s="15"/>
      <c r="AF59" s="117"/>
      <c r="AG59" s="117"/>
      <c r="AH59" s="118"/>
      <c r="AI59" s="118"/>
      <c r="AJ59" s="118"/>
      <c r="AK59" s="118"/>
      <c r="AL59" s="118"/>
      <c r="AM59" s="118"/>
      <c r="AN59" s="118"/>
      <c r="AO59" s="118"/>
      <c r="AP59" s="118"/>
      <c r="AQ59" s="118"/>
      <c r="AR59" s="118"/>
      <c r="AS59" s="118"/>
      <c r="AT59" s="118"/>
      <c r="AU59" s="118"/>
      <c r="AV59" s="118"/>
      <c r="AW59" s="118"/>
      <c r="AX59" s="118"/>
      <c r="AY59" s="118"/>
      <c r="AZ59" s="118"/>
      <c r="BA59" s="118"/>
      <c r="BB59" s="118"/>
      <c r="BC59" s="118"/>
      <c r="BD59" s="118"/>
      <c r="BE59" s="118"/>
      <c r="BF59" s="129"/>
      <c r="BG59" s="103"/>
      <c r="BH59" s="103"/>
      <c r="BI59" s="118"/>
      <c r="BJ59" s="118"/>
      <c r="BK59" s="118"/>
      <c r="BL59" s="118"/>
      <c r="BM59" s="118"/>
      <c r="BN59" s="118"/>
      <c r="BO59" s="118"/>
      <c r="BP59" s="118"/>
      <c r="BQ59" s="118"/>
      <c r="BR59" s="118"/>
      <c r="BS59" s="118"/>
      <c r="BT59" s="118"/>
      <c r="BU59" s="118"/>
      <c r="BV59" s="118"/>
      <c r="BW59" s="118"/>
      <c r="BX59" s="118"/>
      <c r="BY59" s="118"/>
      <c r="BZ59" s="118"/>
      <c r="CA59" s="118"/>
      <c r="CB59" s="118"/>
      <c r="CC59" s="118"/>
      <c r="CD59" s="118"/>
      <c r="CE59" s="118"/>
      <c r="CF59" s="118"/>
      <c r="CG59" s="118"/>
      <c r="CH59" s="118"/>
      <c r="CI59" s="118"/>
      <c r="CJ59" s="118"/>
      <c r="CK59" s="118"/>
      <c r="CL59" s="118"/>
      <c r="CM59" s="118"/>
      <c r="CN59" s="118"/>
      <c r="CO59" s="118"/>
      <c r="CP59" s="118"/>
      <c r="CQ59" s="118"/>
      <c r="CR59" s="118"/>
      <c r="CS59" s="118"/>
      <c r="CT59" s="118"/>
      <c r="CU59" s="118"/>
      <c r="CV59" s="118"/>
      <c r="CW59" s="118"/>
      <c r="CX59" s="118"/>
      <c r="CY59" s="118"/>
      <c r="CZ59" s="118"/>
      <c r="DA59" s="118"/>
      <c r="DB59" s="118"/>
      <c r="DC59" s="118"/>
      <c r="DD59" s="118"/>
      <c r="DE59" s="15"/>
      <c r="DF59" s="15"/>
    </row>
    <row r="60" spans="1:110" s="41" customFormat="1" ht="14.1" customHeight="1">
      <c r="A60" s="31"/>
      <c r="B60" s="43"/>
      <c r="AA60" s="277"/>
      <c r="AB60" s="15"/>
      <c r="AC60" s="15"/>
      <c r="AD60" s="15"/>
      <c r="AE60" s="15"/>
      <c r="AF60" s="117"/>
      <c r="AG60" s="117"/>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29"/>
      <c r="BG60" s="103"/>
      <c r="BH60" s="103"/>
      <c r="BI60" s="118"/>
      <c r="BJ60" s="118"/>
      <c r="BK60" s="118"/>
      <c r="BL60" s="118"/>
      <c r="BM60" s="118"/>
      <c r="BN60" s="118"/>
      <c r="BO60" s="118"/>
      <c r="BP60" s="118"/>
      <c r="BQ60" s="118"/>
      <c r="BR60" s="118"/>
      <c r="BS60" s="118"/>
      <c r="BT60" s="118"/>
      <c r="BU60" s="118"/>
      <c r="BV60" s="118"/>
      <c r="BW60" s="118"/>
      <c r="BX60" s="118"/>
      <c r="BY60" s="118"/>
      <c r="BZ60" s="118"/>
      <c r="CA60" s="118"/>
      <c r="CB60" s="118"/>
      <c r="CC60" s="118"/>
      <c r="CD60" s="118"/>
      <c r="CE60" s="118"/>
      <c r="CF60" s="118"/>
      <c r="CG60" s="118"/>
      <c r="CH60" s="118"/>
      <c r="CI60" s="118"/>
      <c r="CJ60" s="118"/>
      <c r="CK60" s="118"/>
      <c r="CL60" s="118"/>
      <c r="CM60" s="118"/>
      <c r="CN60" s="118"/>
      <c r="CO60" s="118"/>
      <c r="CP60" s="118"/>
      <c r="CQ60" s="118"/>
      <c r="CR60" s="118"/>
      <c r="CS60" s="118"/>
      <c r="CT60" s="118"/>
      <c r="CU60" s="118"/>
      <c r="CV60" s="118"/>
      <c r="CW60" s="118"/>
      <c r="CX60" s="118"/>
      <c r="CY60" s="118"/>
      <c r="CZ60" s="118"/>
      <c r="DA60" s="118"/>
      <c r="DB60" s="118"/>
      <c r="DC60" s="118"/>
      <c r="DD60" s="118"/>
      <c r="DE60" s="15"/>
      <c r="DF60" s="15"/>
    </row>
    <row r="61" spans="1:110" ht="14.1" customHeight="1">
      <c r="A61" s="70"/>
      <c r="C61" s="40"/>
      <c r="D61" s="40"/>
      <c r="E61" s="40"/>
      <c r="F61" s="40"/>
      <c r="G61" s="40"/>
      <c r="H61" s="40"/>
      <c r="I61" s="40"/>
      <c r="J61" s="40"/>
      <c r="K61" s="40"/>
      <c r="L61" s="40"/>
      <c r="M61" s="40"/>
      <c r="N61" s="40"/>
      <c r="O61" s="40"/>
      <c r="P61" s="40"/>
      <c r="Q61" s="40"/>
      <c r="R61" s="40"/>
      <c r="S61" s="40"/>
      <c r="T61" s="40"/>
      <c r="U61" s="40"/>
      <c r="V61" s="40"/>
      <c r="W61" s="40"/>
      <c r="X61" s="40"/>
      <c r="Y61" s="40"/>
      <c r="Z61" s="40"/>
      <c r="AA61" s="74"/>
      <c r="AB61" s="15"/>
      <c r="AC61" s="15"/>
      <c r="AD61" s="15"/>
      <c r="AE61" s="15"/>
      <c r="AF61" s="122"/>
      <c r="AG61" s="122"/>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49"/>
      <c r="BG61" s="103"/>
      <c r="BH61" s="103"/>
      <c r="BI61" s="103"/>
      <c r="BJ61" s="103"/>
      <c r="BK61" s="103"/>
      <c r="BL61" s="103"/>
      <c r="BM61" s="103"/>
      <c r="BN61" s="103"/>
      <c r="BO61" s="103"/>
      <c r="BP61" s="103"/>
      <c r="BQ61" s="103"/>
      <c r="BR61" s="103"/>
      <c r="BS61" s="103"/>
      <c r="BT61" s="103"/>
      <c r="BU61" s="103"/>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c r="DD61" s="103"/>
      <c r="DE61" s="15"/>
      <c r="DF61" s="15"/>
    </row>
    <row r="62" spans="1:110" s="41" customFormat="1" ht="14.1" customHeight="1">
      <c r="A62" s="31"/>
      <c r="B62" s="43"/>
      <c r="AB62" s="15"/>
      <c r="AC62" s="15"/>
      <c r="AD62" s="31"/>
      <c r="AE62" s="31"/>
      <c r="AF62" s="117"/>
      <c r="AG62" s="117"/>
      <c r="AH62" s="118"/>
      <c r="AI62" s="118"/>
      <c r="AJ62" s="118"/>
      <c r="AK62" s="118"/>
      <c r="AL62" s="118"/>
      <c r="AM62" s="118"/>
      <c r="AN62" s="118"/>
      <c r="AO62" s="118"/>
      <c r="AP62" s="118"/>
      <c r="AQ62" s="118"/>
      <c r="AR62" s="118"/>
      <c r="AS62" s="118"/>
      <c r="AT62" s="118"/>
      <c r="AU62" s="118"/>
      <c r="AV62" s="118"/>
      <c r="AW62" s="118"/>
      <c r="AX62" s="118"/>
      <c r="AY62" s="118"/>
      <c r="AZ62" s="118"/>
      <c r="BA62" s="118"/>
      <c r="BB62" s="118"/>
      <c r="BC62" s="118"/>
      <c r="BD62" s="118"/>
      <c r="BE62" s="118"/>
      <c r="BF62" s="118"/>
      <c r="BG62" s="103"/>
      <c r="BH62" s="103"/>
      <c r="BI62" s="118"/>
      <c r="BJ62" s="118"/>
      <c r="BK62" s="118"/>
      <c r="BL62" s="118"/>
      <c r="BM62" s="118"/>
      <c r="BN62" s="118"/>
      <c r="BO62" s="118"/>
      <c r="BP62" s="118"/>
      <c r="BQ62" s="118"/>
      <c r="BR62" s="118"/>
      <c r="BS62" s="118"/>
      <c r="BT62" s="118"/>
      <c r="BU62" s="118"/>
      <c r="BV62" s="118"/>
      <c r="BW62" s="118"/>
      <c r="BX62" s="118"/>
      <c r="BY62" s="118"/>
      <c r="BZ62" s="118"/>
      <c r="CA62" s="118"/>
      <c r="CB62" s="118"/>
      <c r="CC62" s="118"/>
      <c r="CD62" s="118"/>
      <c r="CE62" s="118"/>
      <c r="CF62" s="118"/>
      <c r="CG62" s="118"/>
      <c r="CH62" s="118"/>
      <c r="CI62" s="118"/>
      <c r="CJ62" s="118"/>
      <c r="CK62" s="118"/>
      <c r="CL62" s="118"/>
      <c r="CM62" s="118"/>
      <c r="CN62" s="118"/>
      <c r="CO62" s="118"/>
      <c r="CP62" s="118"/>
      <c r="CQ62" s="118"/>
      <c r="CR62" s="118"/>
      <c r="CS62" s="118"/>
      <c r="CT62" s="118"/>
      <c r="CU62" s="118"/>
      <c r="CV62" s="118"/>
      <c r="CW62" s="118"/>
      <c r="CX62" s="118"/>
      <c r="CY62" s="118"/>
      <c r="CZ62" s="118"/>
      <c r="DA62" s="118"/>
      <c r="DB62" s="118"/>
      <c r="DC62" s="118"/>
      <c r="DD62" s="118"/>
      <c r="DE62" s="15"/>
      <c r="DF62" s="15"/>
    </row>
    <row r="63" spans="1:110" ht="12" customHeight="1">
      <c r="A63" s="70"/>
      <c r="C63" s="40"/>
      <c r="D63" s="40"/>
      <c r="E63" s="40"/>
      <c r="F63" s="40"/>
      <c r="G63" s="40"/>
      <c r="H63" s="40"/>
      <c r="I63" s="40"/>
      <c r="J63" s="40"/>
      <c r="K63" s="40"/>
      <c r="L63" s="40"/>
      <c r="M63" s="40"/>
      <c r="N63" s="40"/>
      <c r="O63" s="40"/>
      <c r="P63" s="40"/>
      <c r="Q63" s="40"/>
      <c r="R63" s="40"/>
      <c r="S63" s="40"/>
      <c r="T63" s="40"/>
      <c r="U63" s="40"/>
      <c r="V63" s="40"/>
      <c r="W63" s="40"/>
      <c r="X63" s="40"/>
      <c r="Y63" s="40"/>
      <c r="Z63" s="40"/>
      <c r="AB63" s="15"/>
      <c r="AC63" s="15"/>
      <c r="AD63" s="15"/>
      <c r="AE63" s="15"/>
      <c r="AF63" s="122"/>
      <c r="AG63" s="122"/>
      <c r="AH63" s="176"/>
      <c r="AI63" s="176"/>
      <c r="AJ63" s="176"/>
      <c r="AK63" s="176"/>
      <c r="AL63" s="176"/>
      <c r="AM63" s="176"/>
      <c r="AN63" s="176"/>
      <c r="AO63" s="176"/>
      <c r="AP63" s="176"/>
      <c r="AQ63" s="176"/>
      <c r="AR63" s="176"/>
      <c r="AS63" s="176"/>
      <c r="AT63" s="176"/>
      <c r="AU63" s="176"/>
      <c r="AV63" s="176"/>
      <c r="AW63" s="176"/>
      <c r="AX63" s="176"/>
      <c r="AY63" s="176"/>
      <c r="AZ63" s="176"/>
      <c r="BA63" s="176"/>
      <c r="BB63" s="176"/>
      <c r="BC63" s="176"/>
      <c r="BD63" s="176"/>
      <c r="BE63" s="176"/>
      <c r="BF63" s="122"/>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5"/>
      <c r="DF63" s="15"/>
    </row>
    <row r="64" spans="1:110" ht="53.25" customHeight="1">
      <c r="A64" s="70"/>
      <c r="C64" s="40"/>
      <c r="D64" s="40"/>
      <c r="E64" s="40"/>
      <c r="F64" s="40"/>
      <c r="G64" s="40"/>
      <c r="H64" s="40"/>
      <c r="I64" s="40"/>
      <c r="J64" s="40"/>
      <c r="K64" s="40"/>
      <c r="L64" s="40"/>
      <c r="M64" s="40"/>
      <c r="N64" s="40"/>
      <c r="O64" s="40"/>
      <c r="P64" s="40"/>
      <c r="Q64" s="40"/>
      <c r="R64" s="40"/>
      <c r="S64" s="40"/>
      <c r="T64" s="40"/>
      <c r="U64" s="40"/>
      <c r="V64" s="40"/>
      <c r="W64" s="40"/>
      <c r="X64" s="40"/>
      <c r="Y64" s="40"/>
      <c r="Z64" s="40"/>
      <c r="AB64" s="15"/>
      <c r="AC64" s="15"/>
      <c r="AD64" s="15"/>
      <c r="AE64" s="15"/>
      <c r="AF64" s="122"/>
      <c r="AG64" s="122"/>
      <c r="AH64" s="118"/>
      <c r="AI64" s="118"/>
      <c r="AJ64" s="118"/>
      <c r="AK64" s="141"/>
      <c r="AL64" s="141"/>
      <c r="AM64" s="141"/>
      <c r="AN64" s="141"/>
      <c r="AO64" s="141"/>
      <c r="AP64" s="141"/>
      <c r="AQ64" s="141"/>
      <c r="AR64" s="141"/>
      <c r="AS64" s="141"/>
      <c r="AT64" s="141"/>
      <c r="AU64" s="141"/>
      <c r="AV64" s="141"/>
      <c r="AW64" s="141"/>
      <c r="AX64" s="141"/>
      <c r="AY64" s="141"/>
      <c r="AZ64" s="141"/>
      <c r="BA64" s="141"/>
      <c r="BB64" s="141"/>
      <c r="BC64" s="141"/>
      <c r="BD64" s="141"/>
      <c r="BE64" s="141"/>
      <c r="BF64" s="122"/>
      <c r="BG64" s="103"/>
      <c r="BH64" s="103"/>
      <c r="BI64" s="103"/>
      <c r="BJ64" s="103"/>
      <c r="BK64" s="103"/>
      <c r="BL64" s="103"/>
      <c r="BM64" s="103"/>
      <c r="BN64" s="103"/>
      <c r="BO64" s="103"/>
      <c r="BP64" s="103"/>
      <c r="BQ64" s="103"/>
      <c r="BR64" s="103"/>
      <c r="BS64" s="103"/>
      <c r="BT64" s="103"/>
      <c r="BU64" s="103"/>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5"/>
      <c r="DF64" s="15"/>
    </row>
    <row r="65" spans="1:110" s="332" customFormat="1" ht="9.9499999999999993" customHeight="1">
      <c r="A65" s="368"/>
      <c r="AB65" s="368"/>
      <c r="AC65" s="368"/>
      <c r="AD65" s="368"/>
      <c r="AE65" s="368"/>
      <c r="AF65" s="370"/>
      <c r="AG65" s="370"/>
      <c r="AH65" s="370"/>
      <c r="AI65" s="370"/>
      <c r="AJ65" s="370"/>
      <c r="AK65" s="416"/>
      <c r="AL65" s="416"/>
      <c r="AM65" s="416"/>
      <c r="AN65" s="416"/>
      <c r="AO65" s="416"/>
      <c r="AP65" s="416"/>
      <c r="AQ65" s="416"/>
      <c r="AR65" s="416"/>
      <c r="AS65" s="416"/>
      <c r="AT65" s="416"/>
      <c r="AU65" s="416"/>
      <c r="AV65" s="416"/>
      <c r="AW65" s="416"/>
      <c r="AX65" s="416"/>
      <c r="AY65" s="416"/>
      <c r="AZ65" s="416"/>
      <c r="BA65" s="416"/>
      <c r="BB65" s="416"/>
      <c r="BC65" s="416"/>
      <c r="BD65" s="416"/>
      <c r="BE65" s="416"/>
      <c r="BF65" s="370"/>
      <c r="BG65" s="370"/>
      <c r="BH65" s="370"/>
      <c r="BI65" s="370"/>
      <c r="BJ65" s="370"/>
      <c r="BK65" s="370"/>
      <c r="BL65" s="370"/>
      <c r="BM65" s="370"/>
      <c r="BN65" s="370"/>
      <c r="BO65" s="370"/>
      <c r="BP65" s="370"/>
      <c r="BQ65" s="370"/>
      <c r="BR65" s="370"/>
      <c r="BS65" s="370"/>
      <c r="BT65" s="370"/>
      <c r="BU65" s="370"/>
      <c r="BV65" s="370"/>
      <c r="BW65" s="370"/>
      <c r="BX65" s="370"/>
      <c r="BY65" s="370"/>
      <c r="BZ65" s="370"/>
      <c r="CA65" s="370"/>
      <c r="CB65" s="370"/>
      <c r="CC65" s="370"/>
      <c r="CD65" s="370"/>
      <c r="CE65" s="370"/>
      <c r="CF65" s="370"/>
      <c r="CG65" s="370"/>
      <c r="CH65" s="370"/>
      <c r="CI65" s="370"/>
      <c r="CJ65" s="370"/>
      <c r="CK65" s="370"/>
      <c r="CL65" s="370"/>
      <c r="CM65" s="370"/>
      <c r="CN65" s="370"/>
      <c r="CO65" s="370"/>
      <c r="CP65" s="370"/>
      <c r="CQ65" s="370"/>
      <c r="CR65" s="370"/>
      <c r="CS65" s="370"/>
      <c r="CT65" s="370"/>
      <c r="CU65" s="370"/>
      <c r="CV65" s="370"/>
      <c r="CW65" s="370"/>
      <c r="CX65" s="370"/>
      <c r="CY65" s="370"/>
      <c r="CZ65" s="370"/>
      <c r="DA65" s="370"/>
      <c r="DB65" s="370"/>
      <c r="DC65" s="370"/>
      <c r="DD65" s="370"/>
      <c r="DE65" s="368"/>
      <c r="DF65" s="368"/>
    </row>
    <row r="66" spans="1:110" s="332" customFormat="1" ht="9.9499999999999993" customHeight="1">
      <c r="A66" s="368"/>
      <c r="AB66" s="368"/>
      <c r="AC66" s="368"/>
      <c r="AD66" s="368"/>
      <c r="AE66" s="368"/>
      <c r="AF66" s="370"/>
      <c r="AG66" s="370"/>
      <c r="AH66" s="370"/>
      <c r="AI66" s="416"/>
      <c r="AJ66" s="416"/>
      <c r="AK66" s="416"/>
      <c r="AL66" s="416"/>
      <c r="AM66" s="416"/>
      <c r="AN66" s="416"/>
      <c r="AO66" s="416"/>
      <c r="AP66" s="416"/>
      <c r="AQ66" s="416"/>
      <c r="AR66" s="416"/>
      <c r="AS66" s="416"/>
      <c r="AT66" s="416"/>
      <c r="AU66" s="416"/>
      <c r="AV66" s="416"/>
      <c r="AW66" s="416"/>
      <c r="AX66" s="416"/>
      <c r="AY66" s="416"/>
      <c r="AZ66" s="416"/>
      <c r="BA66" s="416"/>
      <c r="BB66" s="416"/>
      <c r="BC66" s="416"/>
      <c r="BD66" s="416"/>
      <c r="BE66" s="416"/>
      <c r="BF66" s="370"/>
      <c r="BG66" s="370"/>
      <c r="BH66" s="370"/>
      <c r="BI66" s="370"/>
      <c r="BJ66" s="370"/>
      <c r="BK66" s="370"/>
      <c r="BL66" s="370"/>
      <c r="BM66" s="370"/>
      <c r="BN66" s="370"/>
      <c r="BO66" s="370"/>
      <c r="BP66" s="370"/>
      <c r="BQ66" s="370"/>
      <c r="BR66" s="370"/>
      <c r="BS66" s="370"/>
      <c r="BT66" s="370"/>
      <c r="BU66" s="370"/>
      <c r="BV66" s="370"/>
      <c r="BW66" s="370"/>
      <c r="BX66" s="370"/>
      <c r="BY66" s="370"/>
      <c r="BZ66" s="370"/>
      <c r="CA66" s="370"/>
      <c r="CB66" s="370"/>
      <c r="CC66" s="370"/>
      <c r="CD66" s="370"/>
      <c r="CE66" s="370"/>
      <c r="CF66" s="370"/>
      <c r="CG66" s="370"/>
      <c r="CH66" s="370"/>
      <c r="CI66" s="370"/>
      <c r="CJ66" s="370"/>
      <c r="CK66" s="370"/>
      <c r="CL66" s="370"/>
      <c r="CM66" s="370"/>
      <c r="CN66" s="370"/>
      <c r="CO66" s="370"/>
      <c r="CP66" s="370"/>
      <c r="CQ66" s="370"/>
      <c r="CR66" s="370"/>
      <c r="CS66" s="370"/>
      <c r="CT66" s="370"/>
      <c r="CU66" s="370"/>
      <c r="CV66" s="370"/>
      <c r="CW66" s="370"/>
      <c r="CX66" s="370"/>
      <c r="CY66" s="370"/>
      <c r="CZ66" s="370"/>
      <c r="DA66" s="370"/>
      <c r="DB66" s="370"/>
      <c r="DC66" s="370"/>
      <c r="DD66" s="370"/>
      <c r="DE66" s="368"/>
      <c r="DF66" s="368"/>
    </row>
    <row r="67" spans="1:110" ht="11.25" customHeight="1">
      <c r="A67" s="70"/>
      <c r="C67" s="87"/>
      <c r="D67" s="87"/>
      <c r="E67" s="87"/>
      <c r="F67" s="87"/>
      <c r="G67" s="87"/>
      <c r="H67" s="87"/>
      <c r="I67" s="87"/>
      <c r="J67" s="87"/>
      <c r="K67" s="87"/>
      <c r="L67" s="87"/>
      <c r="M67" s="87"/>
      <c r="N67" s="87"/>
      <c r="O67" s="87"/>
      <c r="P67" s="87"/>
      <c r="Q67" s="87"/>
      <c r="R67" s="87"/>
      <c r="S67" s="87"/>
      <c r="T67" s="87"/>
      <c r="U67" s="87"/>
      <c r="V67" s="87"/>
      <c r="W67" s="87"/>
      <c r="X67" s="87"/>
      <c r="Y67" s="87"/>
      <c r="Z67" s="87"/>
      <c r="AB67" s="15"/>
      <c r="AC67" s="15"/>
      <c r="AD67" s="15"/>
      <c r="AE67" s="15"/>
      <c r="AF67" s="122"/>
      <c r="AG67" s="122"/>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22"/>
      <c r="BG67" s="103"/>
      <c r="BH67" s="103"/>
      <c r="BI67" s="103"/>
      <c r="BJ67" s="103"/>
      <c r="BK67" s="103"/>
      <c r="BL67" s="103"/>
      <c r="BM67" s="103"/>
      <c r="BN67" s="103"/>
      <c r="BO67" s="103"/>
      <c r="BP67" s="103"/>
      <c r="BQ67" s="103"/>
      <c r="BR67" s="103"/>
      <c r="BS67" s="103"/>
      <c r="BT67" s="103"/>
      <c r="BU67" s="103"/>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5"/>
      <c r="DF67" s="15"/>
    </row>
    <row r="68" spans="1:110" ht="11.25" customHeight="1">
      <c r="A68" s="70"/>
      <c r="C68" s="87"/>
      <c r="D68" s="87"/>
      <c r="E68" s="87"/>
      <c r="F68" s="87"/>
      <c r="G68" s="87"/>
      <c r="H68" s="87"/>
      <c r="I68" s="87"/>
      <c r="J68" s="87"/>
      <c r="K68" s="87"/>
      <c r="L68" s="87"/>
      <c r="M68" s="87"/>
      <c r="N68" s="87"/>
      <c r="O68" s="87"/>
      <c r="P68" s="87"/>
      <c r="Q68" s="87"/>
      <c r="R68" s="87"/>
      <c r="S68" s="87"/>
      <c r="T68" s="87"/>
      <c r="U68" s="87"/>
      <c r="V68" s="87"/>
      <c r="W68" s="87"/>
      <c r="X68" s="87"/>
      <c r="Y68" s="87"/>
      <c r="Z68" s="87"/>
      <c r="AB68" s="15"/>
      <c r="AC68" s="15"/>
      <c r="AD68" s="15"/>
      <c r="AE68" s="15"/>
      <c r="AF68" s="122"/>
      <c r="AG68" s="122"/>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22"/>
      <c r="BG68" s="103"/>
      <c r="BH68" s="103"/>
      <c r="BI68" s="103"/>
      <c r="BJ68" s="103"/>
      <c r="BK68" s="103"/>
      <c r="BL68" s="103"/>
      <c r="BM68" s="103"/>
      <c r="BN68" s="103"/>
      <c r="BO68" s="103"/>
      <c r="BP68" s="103"/>
      <c r="BQ68" s="103"/>
      <c r="BR68" s="103"/>
      <c r="BS68" s="103"/>
      <c r="BT68" s="103"/>
      <c r="BU68" s="103"/>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5"/>
      <c r="DF68" s="15"/>
    </row>
    <row r="69" spans="1:110" s="41" customFormat="1" ht="4.5" customHeight="1">
      <c r="A69" s="31"/>
      <c r="C69" s="309"/>
      <c r="D69" s="309"/>
      <c r="E69" s="309"/>
      <c r="F69" s="309"/>
      <c r="G69" s="309"/>
      <c r="H69" s="309"/>
      <c r="I69" s="309"/>
      <c r="J69" s="309"/>
      <c r="K69" s="309"/>
      <c r="L69" s="309"/>
      <c r="M69" s="309"/>
      <c r="N69" s="309"/>
      <c r="O69" s="309"/>
      <c r="P69" s="309"/>
      <c r="Q69" s="309"/>
      <c r="R69" s="309"/>
      <c r="S69" s="309"/>
      <c r="T69" s="309"/>
      <c r="U69" s="309"/>
      <c r="V69" s="309"/>
      <c r="W69" s="309"/>
      <c r="X69" s="309"/>
      <c r="Y69" s="309"/>
      <c r="Z69" s="309"/>
      <c r="AB69" s="31"/>
      <c r="AC69" s="31"/>
      <c r="AD69" s="31"/>
      <c r="AE69" s="15"/>
      <c r="AF69" s="118"/>
      <c r="AG69" s="118"/>
      <c r="AH69" s="606"/>
      <c r="AI69" s="606"/>
      <c r="AJ69" s="606"/>
      <c r="AK69" s="606"/>
      <c r="AL69" s="606"/>
      <c r="AM69" s="606"/>
      <c r="AN69" s="606"/>
      <c r="AO69" s="606"/>
      <c r="AP69" s="606"/>
      <c r="AQ69" s="606"/>
      <c r="AR69" s="606"/>
      <c r="AS69" s="606"/>
      <c r="AT69" s="606"/>
      <c r="AU69" s="606"/>
      <c r="AV69" s="606"/>
      <c r="AW69" s="606"/>
      <c r="AX69" s="606"/>
      <c r="AY69" s="606"/>
      <c r="AZ69" s="606"/>
      <c r="BA69" s="606"/>
      <c r="BB69" s="606"/>
      <c r="BC69" s="606"/>
      <c r="BD69" s="606"/>
      <c r="BE69" s="606"/>
      <c r="BF69" s="606"/>
      <c r="BG69" s="606"/>
      <c r="BH69" s="606"/>
      <c r="BI69" s="606"/>
      <c r="BJ69" s="606"/>
      <c r="BK69" s="606"/>
      <c r="BL69" s="606"/>
      <c r="BM69" s="606"/>
      <c r="BN69" s="606"/>
      <c r="BO69" s="606"/>
      <c r="BP69" s="606"/>
      <c r="BQ69" s="606"/>
      <c r="BR69" s="606"/>
      <c r="BS69" s="606"/>
      <c r="BT69" s="606"/>
      <c r="BU69" s="606"/>
      <c r="BV69" s="606"/>
      <c r="BW69" s="606"/>
      <c r="BX69" s="606"/>
      <c r="BY69" s="606"/>
      <c r="BZ69" s="606"/>
      <c r="CA69" s="606"/>
      <c r="CB69" s="606"/>
      <c r="CC69" s="606"/>
      <c r="CD69" s="606"/>
      <c r="CE69" s="606"/>
      <c r="CF69" s="606"/>
      <c r="CG69" s="606"/>
      <c r="CH69" s="606"/>
      <c r="CI69" s="606"/>
      <c r="CJ69" s="606"/>
      <c r="CK69" s="606"/>
      <c r="CL69" s="606"/>
      <c r="CM69" s="606"/>
      <c r="CN69" s="606"/>
      <c r="CO69" s="606"/>
      <c r="CP69" s="606"/>
      <c r="CQ69" s="606"/>
      <c r="CR69" s="606"/>
      <c r="CS69" s="606"/>
      <c r="CT69" s="606"/>
      <c r="CU69" s="606"/>
      <c r="CV69" s="606"/>
      <c r="CW69" s="606"/>
      <c r="CX69" s="606"/>
      <c r="CY69" s="606"/>
      <c r="CZ69" s="606"/>
      <c r="DA69" s="606"/>
      <c r="DB69" s="606"/>
      <c r="DC69" s="606"/>
      <c r="DD69" s="118"/>
      <c r="DE69" s="15"/>
      <c r="DF69" s="15"/>
    </row>
    <row r="70" spans="1:110" s="41" customFormat="1" ht="9.9499999999999993" customHeight="1">
      <c r="A70" s="31"/>
      <c r="C70" s="802" t="s">
        <v>2</v>
      </c>
      <c r="D70" s="802"/>
      <c r="E70" s="802"/>
      <c r="G70" s="779" t="str">
        <f>AI70</f>
        <v>Gemeindecheck Wohnen: Stadt Aachen</v>
      </c>
      <c r="H70" s="332"/>
      <c r="I70" s="332"/>
      <c r="J70" s="332"/>
      <c r="K70" s="332"/>
      <c r="L70" s="332"/>
      <c r="M70" s="332"/>
      <c r="N70" s="332"/>
      <c r="O70" s="332"/>
      <c r="P70" s="332"/>
      <c r="Q70" s="332"/>
      <c r="R70" s="332"/>
      <c r="S70" s="332"/>
      <c r="T70" s="332"/>
      <c r="U70" s="332"/>
      <c r="V70" s="332"/>
      <c r="W70" s="332"/>
      <c r="X70" s="332"/>
      <c r="Y70" s="332"/>
      <c r="Z70" s="776" t="str">
        <f>DC70</f>
        <v>4. Quartal 2020</v>
      </c>
      <c r="AB70" s="31"/>
      <c r="AC70" s="31"/>
      <c r="AD70" s="31"/>
      <c r="AE70" s="15"/>
      <c r="AF70" s="118"/>
      <c r="AG70" s="118"/>
      <c r="AH70" s="370" t="s">
        <v>19</v>
      </c>
      <c r="AI70" s="370" t="s">
        <v>264</v>
      </c>
      <c r="AJ70" s="370"/>
      <c r="AK70" s="370"/>
      <c r="AL70" s="370"/>
      <c r="AM70" s="370"/>
      <c r="AN70" s="118"/>
      <c r="AO70" s="118"/>
      <c r="AP70" s="118"/>
      <c r="AQ70" s="118"/>
      <c r="AR70" s="118"/>
      <c r="AS70" s="118"/>
      <c r="AT70" s="118"/>
      <c r="AU70" s="118"/>
      <c r="AV70" s="118"/>
      <c r="AW70" s="118"/>
      <c r="AX70" s="118"/>
      <c r="AY70" s="118"/>
      <c r="AZ70" s="118"/>
      <c r="BA70" s="118"/>
      <c r="BB70" s="118"/>
      <c r="BC70" s="118"/>
      <c r="BD70" s="118"/>
      <c r="BE70" s="118"/>
      <c r="BF70" s="118"/>
      <c r="BG70" s="118"/>
      <c r="BH70" s="118"/>
      <c r="BI70" s="118"/>
      <c r="BJ70" s="118"/>
      <c r="BK70" s="118"/>
      <c r="BL70" s="118"/>
      <c r="BM70" s="118"/>
      <c r="BN70" s="118"/>
      <c r="BO70" s="118"/>
      <c r="BP70" s="118"/>
      <c r="BQ70" s="118"/>
      <c r="BR70" s="118"/>
      <c r="BS70" s="118"/>
      <c r="BT70" s="118"/>
      <c r="BU70" s="118"/>
      <c r="BV70" s="118"/>
      <c r="BW70" s="118"/>
      <c r="BX70" s="118"/>
      <c r="BY70" s="118"/>
      <c r="BZ70" s="118"/>
      <c r="CA70" s="118"/>
      <c r="CB70" s="118"/>
      <c r="CC70" s="118"/>
      <c r="CD70" s="118"/>
      <c r="CE70" s="118"/>
      <c r="CF70" s="118"/>
      <c r="CG70" s="118"/>
      <c r="CH70" s="118"/>
      <c r="CI70" s="118"/>
      <c r="CJ70" s="118"/>
      <c r="CK70" s="118"/>
      <c r="CL70" s="118"/>
      <c r="CM70" s="118"/>
      <c r="CN70" s="118"/>
      <c r="CO70" s="118"/>
      <c r="CP70" s="118"/>
      <c r="CQ70" s="118"/>
      <c r="CR70" s="118"/>
      <c r="CS70" s="118"/>
      <c r="CT70" s="118"/>
      <c r="CU70" s="118"/>
      <c r="CV70" s="118"/>
      <c r="CW70" s="118"/>
      <c r="CX70" s="118"/>
      <c r="CY70" s="118"/>
      <c r="CZ70" s="118"/>
      <c r="DA70" s="118"/>
      <c r="DB70" s="118"/>
      <c r="DC70" s="370" t="s">
        <v>250</v>
      </c>
      <c r="DD70" s="118"/>
      <c r="DE70" s="15"/>
      <c r="DF70" s="15"/>
    </row>
    <row r="71" spans="1:110" s="41" customFormat="1" ht="9.9499999999999993" customHeight="1">
      <c r="A71" s="31"/>
      <c r="C71" s="802" t="s">
        <v>3</v>
      </c>
      <c r="D71" s="802"/>
      <c r="E71" s="802"/>
      <c r="Z71" s="776" t="str">
        <f>DC71</f>
        <v>Seite 12 / 16</v>
      </c>
      <c r="AB71" s="31"/>
      <c r="AC71" s="31"/>
      <c r="AD71" s="31"/>
      <c r="AE71" s="15"/>
      <c r="AF71" s="118"/>
      <c r="AG71" s="118"/>
      <c r="AH71" s="370" t="s">
        <v>20</v>
      </c>
      <c r="AI71" s="370"/>
      <c r="AJ71" s="370"/>
      <c r="AK71" s="118"/>
      <c r="AL71" s="118"/>
      <c r="AM71" s="118"/>
      <c r="AN71" s="118"/>
      <c r="AO71" s="118"/>
      <c r="AP71" s="118"/>
      <c r="AQ71" s="118"/>
      <c r="AR71" s="118"/>
      <c r="AS71" s="118"/>
      <c r="AT71" s="118"/>
      <c r="AU71" s="118"/>
      <c r="AV71" s="118"/>
      <c r="AW71" s="118"/>
      <c r="AX71" s="118"/>
      <c r="AY71" s="118"/>
      <c r="AZ71" s="118"/>
      <c r="BA71" s="118"/>
      <c r="BB71" s="118"/>
      <c r="BC71" s="118"/>
      <c r="BD71" s="118"/>
      <c r="BE71" s="118"/>
      <c r="BF71" s="118"/>
      <c r="BG71" s="118"/>
      <c r="BH71" s="118"/>
      <c r="BI71" s="118"/>
      <c r="BJ71" s="118"/>
      <c r="BK71" s="118"/>
      <c r="BL71" s="118"/>
      <c r="BM71" s="118"/>
      <c r="BN71" s="118"/>
      <c r="BO71" s="118"/>
      <c r="BP71" s="118"/>
      <c r="BQ71" s="118"/>
      <c r="BR71" s="118"/>
      <c r="BS71" s="118"/>
      <c r="BT71" s="118"/>
      <c r="BU71" s="118"/>
      <c r="BV71" s="118"/>
      <c r="BW71" s="118"/>
      <c r="BX71" s="118"/>
      <c r="BY71" s="118"/>
      <c r="BZ71" s="118"/>
      <c r="CA71" s="118"/>
      <c r="CB71" s="118"/>
      <c r="CC71" s="118"/>
      <c r="CD71" s="118"/>
      <c r="CE71" s="118"/>
      <c r="CF71" s="118"/>
      <c r="CG71" s="118"/>
      <c r="CH71" s="118"/>
      <c r="CI71" s="118"/>
      <c r="CJ71" s="118"/>
      <c r="CK71" s="118"/>
      <c r="CL71" s="118"/>
      <c r="CM71" s="118"/>
      <c r="CN71" s="118"/>
      <c r="CO71" s="118"/>
      <c r="CP71" s="118"/>
      <c r="CQ71" s="118"/>
      <c r="CR71" s="118"/>
      <c r="CS71" s="118"/>
      <c r="CT71" s="118"/>
      <c r="CU71" s="118"/>
      <c r="CV71" s="118"/>
      <c r="CW71" s="118"/>
      <c r="CX71" s="118"/>
      <c r="CY71" s="118"/>
      <c r="CZ71" s="118"/>
      <c r="DA71" s="118"/>
      <c r="DB71" s="118"/>
      <c r="DC71" s="370" t="s">
        <v>365</v>
      </c>
      <c r="DD71" s="118"/>
      <c r="DE71" s="15"/>
      <c r="DF71" s="15"/>
    </row>
    <row r="72" spans="1:110" s="41" customFormat="1" ht="8.1" customHeight="1">
      <c r="A72" s="31"/>
      <c r="AB72" s="31"/>
      <c r="AC72" s="31"/>
      <c r="AD72" s="31"/>
      <c r="AE72" s="15"/>
      <c r="AF72" s="118"/>
      <c r="AG72" s="118"/>
      <c r="AH72" s="118"/>
      <c r="AI72" s="118"/>
      <c r="AJ72" s="118"/>
      <c r="AK72" s="118"/>
      <c r="AL72" s="118"/>
      <c r="AM72" s="118"/>
      <c r="AN72" s="118"/>
      <c r="AO72" s="118"/>
      <c r="AP72" s="118"/>
      <c r="AQ72" s="118"/>
      <c r="AR72" s="118"/>
      <c r="AS72" s="118"/>
      <c r="AT72" s="118"/>
      <c r="AU72" s="118"/>
      <c r="AV72" s="118"/>
      <c r="AW72" s="118"/>
      <c r="AX72" s="118"/>
      <c r="AY72" s="118"/>
      <c r="AZ72" s="118"/>
      <c r="BA72" s="118"/>
      <c r="BB72" s="118"/>
      <c r="BC72" s="118"/>
      <c r="BD72" s="118"/>
      <c r="BE72" s="118"/>
      <c r="BF72" s="118"/>
      <c r="BG72" s="118"/>
      <c r="BH72" s="118"/>
      <c r="BI72" s="118"/>
      <c r="BJ72" s="118"/>
      <c r="BK72" s="118"/>
      <c r="BL72" s="118"/>
      <c r="BM72" s="118"/>
      <c r="BN72" s="118"/>
      <c r="BO72" s="118"/>
      <c r="BP72" s="118"/>
      <c r="BQ72" s="118"/>
      <c r="BR72" s="118"/>
      <c r="BS72" s="118"/>
      <c r="BT72" s="118"/>
      <c r="BU72" s="118"/>
      <c r="BV72" s="118"/>
      <c r="BW72" s="118"/>
      <c r="BX72" s="118"/>
      <c r="BY72" s="118"/>
      <c r="BZ72" s="118"/>
      <c r="CA72" s="118"/>
      <c r="CB72" s="118"/>
      <c r="CC72" s="118"/>
      <c r="CD72" s="118"/>
      <c r="CE72" s="118"/>
      <c r="CF72" s="118"/>
      <c r="CG72" s="118"/>
      <c r="CH72" s="118"/>
      <c r="CI72" s="118"/>
      <c r="CJ72" s="118"/>
      <c r="CK72" s="118"/>
      <c r="CL72" s="118"/>
      <c r="CM72" s="118"/>
      <c r="CN72" s="118"/>
      <c r="CO72" s="118"/>
      <c r="CP72" s="118"/>
      <c r="CQ72" s="118"/>
      <c r="CR72" s="118"/>
      <c r="CS72" s="118"/>
      <c r="CT72" s="118"/>
      <c r="CU72" s="118"/>
      <c r="CV72" s="118"/>
      <c r="CW72" s="118"/>
      <c r="CX72" s="118"/>
      <c r="CY72" s="118"/>
      <c r="CZ72" s="118"/>
      <c r="DA72" s="118"/>
      <c r="DB72" s="118"/>
      <c r="DC72" s="118"/>
      <c r="DD72" s="118"/>
      <c r="DE72" s="15"/>
      <c r="DF72" s="15"/>
    </row>
    <row r="73" spans="1:110">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row>
    <row r="74" spans="1:110">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15"/>
      <c r="AC74" s="15"/>
      <c r="AD74" s="15"/>
      <c r="AE74" s="15"/>
      <c r="AF74" s="122"/>
      <c r="AG74" s="122"/>
      <c r="AH74" s="122"/>
      <c r="AI74" s="122"/>
      <c r="AJ74" s="122"/>
      <c r="AK74" s="122"/>
      <c r="AL74" s="122"/>
      <c r="AM74" s="122"/>
      <c r="AN74" s="122"/>
      <c r="AO74" s="118"/>
      <c r="AP74" s="122"/>
      <c r="AQ74" s="122"/>
      <c r="AR74" s="122"/>
      <c r="AS74" s="122"/>
      <c r="AT74" s="122"/>
      <c r="AU74" s="122"/>
      <c r="AV74" s="122"/>
      <c r="AW74" s="122"/>
      <c r="AX74" s="122"/>
      <c r="AY74" s="122"/>
      <c r="AZ74" s="122"/>
      <c r="BA74" s="122"/>
      <c r="BB74" s="122"/>
      <c r="BC74" s="122"/>
      <c r="BD74" s="122"/>
      <c r="BE74" s="122"/>
      <c r="BF74" s="122"/>
      <c r="BG74" s="103"/>
      <c r="BH74" s="103"/>
      <c r="BI74" s="103"/>
      <c r="BJ74" s="103"/>
      <c r="BK74" s="103"/>
      <c r="BL74" s="103"/>
      <c r="BM74" s="103"/>
      <c r="BN74" s="103"/>
      <c r="BO74" s="103"/>
      <c r="BP74" s="103"/>
      <c r="BQ74" s="103"/>
      <c r="BR74" s="103"/>
      <c r="BS74" s="103"/>
      <c r="BT74" s="103"/>
      <c r="BU74" s="103"/>
      <c r="BV74" s="103"/>
      <c r="BW74" s="103"/>
      <c r="BX74" s="103"/>
      <c r="BY74" s="103"/>
      <c r="BZ74" s="103"/>
      <c r="CA74" s="103"/>
      <c r="CB74" s="103"/>
      <c r="CC74" s="103"/>
      <c r="CD74" s="103"/>
      <c r="CE74" s="103"/>
      <c r="CF74" s="103"/>
      <c r="CG74" s="103"/>
      <c r="CH74" s="103"/>
      <c r="CI74" s="103"/>
      <c r="CJ74" s="103"/>
      <c r="CK74" s="103"/>
      <c r="CL74" s="103"/>
      <c r="CM74" s="103"/>
      <c r="CN74" s="103"/>
      <c r="CO74" s="103"/>
      <c r="CP74" s="103"/>
      <c r="CQ74" s="103"/>
      <c r="CR74" s="103"/>
      <c r="CS74" s="103"/>
      <c r="CT74" s="103"/>
      <c r="CU74" s="103"/>
      <c r="CV74" s="103"/>
      <c r="CW74" s="103"/>
      <c r="CX74" s="103"/>
      <c r="CY74" s="103"/>
      <c r="CZ74" s="103"/>
      <c r="DA74" s="103"/>
      <c r="DB74" s="103"/>
      <c r="DC74" s="103"/>
      <c r="DD74" s="103"/>
      <c r="DE74" s="15"/>
      <c r="DF74" s="15"/>
    </row>
    <row r="75" spans="1:110">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15"/>
      <c r="AC75" s="15"/>
      <c r="AD75" s="15"/>
      <c r="AE75" s="15"/>
      <c r="AF75" s="122"/>
      <c r="AG75" s="122"/>
      <c r="AH75" s="118"/>
      <c r="AI75" s="153" t="s">
        <v>189</v>
      </c>
      <c r="AJ75" s="118"/>
      <c r="AK75" s="118"/>
      <c r="AL75" s="118"/>
      <c r="AM75" s="118"/>
      <c r="AN75" s="118"/>
      <c r="AO75" s="151" t="s">
        <v>364</v>
      </c>
      <c r="AP75" s="118"/>
      <c r="AQ75" s="118"/>
      <c r="AR75" s="118"/>
      <c r="AS75" s="118"/>
      <c r="AT75" s="122"/>
      <c r="AU75" s="122"/>
      <c r="AV75" s="122"/>
      <c r="AW75" s="122"/>
      <c r="AX75" s="122"/>
      <c r="AY75" s="122"/>
      <c r="AZ75" s="122"/>
      <c r="BA75" s="122"/>
      <c r="BB75" s="122"/>
      <c r="BC75" s="122"/>
      <c r="BD75" s="122"/>
      <c r="BE75" s="122"/>
      <c r="BF75" s="122"/>
      <c r="BG75" s="103"/>
      <c r="BH75" s="103"/>
      <c r="BI75" s="103"/>
      <c r="BJ75" s="103"/>
      <c r="BK75" s="103"/>
      <c r="BL75" s="103"/>
      <c r="BM75" s="103"/>
      <c r="BN75" s="103"/>
      <c r="BO75" s="103"/>
      <c r="BP75" s="103"/>
      <c r="BQ75" s="103"/>
      <c r="BR75" s="103"/>
      <c r="BS75" s="103"/>
      <c r="BT75" s="103"/>
      <c r="BU75" s="103"/>
      <c r="BV75" s="103"/>
      <c r="BW75" s="103"/>
      <c r="BX75" s="103"/>
      <c r="BY75" s="103"/>
      <c r="BZ75" s="103"/>
      <c r="CA75" s="103"/>
      <c r="CB75" s="103"/>
      <c r="CC75" s="103"/>
      <c r="CD75" s="103"/>
      <c r="CE75" s="103"/>
      <c r="CF75" s="103"/>
      <c r="CG75" s="103"/>
      <c r="CH75" s="103"/>
      <c r="CI75" s="103"/>
      <c r="CJ75" s="103"/>
      <c r="CK75" s="103"/>
      <c r="CL75" s="103"/>
      <c r="CM75" s="103"/>
      <c r="CN75" s="103"/>
      <c r="CO75" s="103"/>
      <c r="CP75" s="103"/>
      <c r="CQ75" s="103"/>
      <c r="CR75" s="103"/>
      <c r="CS75" s="103"/>
      <c r="CT75" s="103"/>
      <c r="CU75" s="103"/>
      <c r="CV75" s="103"/>
      <c r="CW75" s="103"/>
      <c r="CX75" s="103"/>
      <c r="CY75" s="103"/>
      <c r="CZ75" s="103"/>
      <c r="DA75" s="103"/>
      <c r="DB75" s="103"/>
      <c r="DC75" s="103"/>
      <c r="DD75" s="103"/>
      <c r="DE75" s="15"/>
      <c r="DF75" s="15"/>
    </row>
    <row r="76" spans="1:110">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15"/>
      <c r="AC76" s="15"/>
      <c r="AD76" s="15"/>
      <c r="AE76" s="15"/>
      <c r="AF76" s="122"/>
      <c r="AG76" s="122"/>
      <c r="AH76" s="175"/>
      <c r="AI76" s="175"/>
      <c r="AJ76" s="175"/>
      <c r="AK76" s="175"/>
      <c r="AL76" s="175"/>
      <c r="AM76" s="175"/>
      <c r="AN76" s="175"/>
      <c r="AO76" s="175"/>
      <c r="AP76" s="175"/>
      <c r="AQ76" s="175"/>
      <c r="AR76" s="175"/>
      <c r="AS76" s="175"/>
      <c r="AT76" s="122"/>
      <c r="AU76" s="123"/>
      <c r="AV76" s="122"/>
      <c r="AW76" s="122"/>
      <c r="AX76" s="122"/>
      <c r="AY76" s="122"/>
      <c r="AZ76" s="122"/>
      <c r="BA76" s="122"/>
      <c r="BB76" s="122"/>
      <c r="BC76" s="122"/>
      <c r="BD76" s="122"/>
      <c r="BE76" s="122"/>
      <c r="BF76" s="122"/>
      <c r="BG76" s="103"/>
      <c r="BH76" s="103"/>
      <c r="BI76" s="103"/>
      <c r="BJ76" s="103"/>
      <c r="BK76" s="103"/>
      <c r="BL76" s="103"/>
      <c r="BM76" s="103"/>
      <c r="BN76" s="103"/>
      <c r="BO76" s="103"/>
      <c r="BP76" s="103"/>
      <c r="BQ76" s="103"/>
      <c r="BR76" s="103"/>
      <c r="BS76" s="103"/>
      <c r="BT76" s="103"/>
      <c r="BU76" s="103"/>
      <c r="BV76" s="103"/>
      <c r="BW76" s="103"/>
      <c r="BX76" s="103"/>
      <c r="BY76" s="103"/>
      <c r="BZ76" s="103"/>
      <c r="CA76" s="103"/>
      <c r="CB76" s="103"/>
      <c r="CC76" s="103"/>
      <c r="CD76" s="103"/>
      <c r="CE76" s="103"/>
      <c r="CF76" s="103"/>
      <c r="CG76" s="103"/>
      <c r="CH76" s="103"/>
      <c r="CI76" s="103"/>
      <c r="CJ76" s="103"/>
      <c r="CK76" s="103"/>
      <c r="CL76" s="103"/>
      <c r="CM76" s="103"/>
      <c r="CN76" s="103"/>
      <c r="CO76" s="103"/>
      <c r="CP76" s="103"/>
      <c r="CQ76" s="103"/>
      <c r="CR76" s="103"/>
      <c r="CS76" s="103"/>
      <c r="CT76" s="103"/>
      <c r="CU76" s="103"/>
      <c r="CV76" s="103"/>
      <c r="CW76" s="103"/>
      <c r="CX76" s="103"/>
      <c r="CY76" s="103"/>
      <c r="CZ76" s="103"/>
      <c r="DA76" s="103"/>
      <c r="DB76" s="103"/>
      <c r="DC76" s="103"/>
      <c r="DD76" s="103"/>
      <c r="DE76" s="15"/>
      <c r="DF76" s="15"/>
    </row>
    <row r="77" spans="1:110">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15"/>
      <c r="AC77" s="15"/>
      <c r="AD77" s="15"/>
      <c r="AE77" s="15"/>
      <c r="AF77" s="122"/>
      <c r="AG77" s="122"/>
      <c r="AH77" s="175"/>
      <c r="AI77" s="175" t="s">
        <v>170</v>
      </c>
      <c r="AJ77" s="175"/>
      <c r="AK77" s="175"/>
      <c r="AL77" s="175" t="s">
        <v>171</v>
      </c>
      <c r="AM77" s="175"/>
      <c r="AN77" s="175"/>
      <c r="AO77" s="175" t="s">
        <v>170</v>
      </c>
      <c r="AP77" s="175"/>
      <c r="AQ77" s="175"/>
      <c r="AR77" s="175" t="s">
        <v>171</v>
      </c>
      <c r="AS77" s="175"/>
      <c r="AT77" s="122"/>
      <c r="AU77" s="122"/>
      <c r="AV77" s="122"/>
      <c r="AW77" s="122"/>
      <c r="AX77" s="122"/>
      <c r="AY77" s="122"/>
      <c r="AZ77" s="122"/>
      <c r="BA77" s="122"/>
      <c r="BB77" s="122"/>
      <c r="BC77" s="122"/>
      <c r="BD77" s="122"/>
      <c r="BE77" s="122"/>
      <c r="BF77" s="122"/>
      <c r="BG77" s="103"/>
      <c r="BH77" s="103"/>
      <c r="BI77" s="103"/>
      <c r="BJ77" s="103"/>
      <c r="BK77" s="103"/>
      <c r="BL77" s="103"/>
      <c r="BM77" s="103"/>
      <c r="BN77" s="103"/>
      <c r="BO77" s="103"/>
      <c r="BP77" s="103"/>
      <c r="BQ77" s="103"/>
      <c r="BR77" s="103"/>
      <c r="BS77" s="103"/>
      <c r="BT77" s="103"/>
      <c r="BU77" s="103"/>
      <c r="BV77" s="103"/>
      <c r="BW77" s="103"/>
      <c r="BX77" s="103"/>
      <c r="BY77" s="103"/>
      <c r="BZ77" s="103"/>
      <c r="CA77" s="103"/>
      <c r="CB77" s="103"/>
      <c r="CC77" s="103"/>
      <c r="CD77" s="103"/>
      <c r="CE77" s="103"/>
      <c r="CF77" s="103"/>
      <c r="CG77" s="103"/>
      <c r="CH77" s="103"/>
      <c r="CI77" s="103"/>
      <c r="CJ77" s="103"/>
      <c r="CK77" s="103"/>
      <c r="CL77" s="103"/>
      <c r="CM77" s="103"/>
      <c r="CN77" s="103"/>
      <c r="CO77" s="103"/>
      <c r="CP77" s="103"/>
      <c r="CQ77" s="103"/>
      <c r="CR77" s="103"/>
      <c r="CS77" s="103"/>
      <c r="CT77" s="103"/>
      <c r="CU77" s="103"/>
      <c r="CV77" s="103"/>
      <c r="CW77" s="103"/>
      <c r="CX77" s="103"/>
      <c r="CY77" s="103"/>
      <c r="CZ77" s="103"/>
      <c r="DA77" s="103"/>
      <c r="DB77" s="103"/>
      <c r="DC77" s="103"/>
      <c r="DD77" s="103"/>
      <c r="DE77" s="15"/>
      <c r="DF77" s="15"/>
    </row>
    <row r="78" spans="1:110">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15"/>
      <c r="AC78" s="15"/>
      <c r="AD78" s="15"/>
      <c r="AE78" s="15"/>
      <c r="AF78" s="122"/>
      <c r="AG78" s="122"/>
      <c r="AH78" s="175"/>
      <c r="AI78" s="118" t="s">
        <v>201</v>
      </c>
      <c r="AJ78" s="118" t="s">
        <v>202</v>
      </c>
      <c r="AK78" s="118"/>
      <c r="AL78" s="118" t="s">
        <v>201</v>
      </c>
      <c r="AM78" s="118" t="s">
        <v>202</v>
      </c>
      <c r="AN78" s="175"/>
      <c r="AO78" s="175" t="s">
        <v>201</v>
      </c>
      <c r="AP78" s="175" t="s">
        <v>202</v>
      </c>
      <c r="AQ78" s="175"/>
      <c r="AR78" s="175" t="s">
        <v>201</v>
      </c>
      <c r="AS78" s="175" t="s">
        <v>202</v>
      </c>
      <c r="AT78" s="122"/>
      <c r="AU78" s="122"/>
      <c r="AV78" s="122"/>
      <c r="AW78" s="122"/>
      <c r="AX78" s="122"/>
      <c r="AY78" s="122"/>
      <c r="AZ78" s="122"/>
      <c r="BA78" s="122"/>
      <c r="BB78" s="122"/>
      <c r="BC78" s="122"/>
      <c r="BD78" s="122"/>
      <c r="BE78" s="122"/>
      <c r="BF78" s="122"/>
      <c r="BG78" s="103"/>
      <c r="BH78" s="103"/>
      <c r="BI78" s="103"/>
      <c r="BJ78" s="103"/>
      <c r="BK78" s="103"/>
      <c r="BL78" s="103"/>
      <c r="BM78" s="103"/>
      <c r="BN78" s="103"/>
      <c r="BO78" s="103"/>
      <c r="BP78" s="103"/>
      <c r="BQ78" s="103"/>
      <c r="BR78" s="103"/>
      <c r="BS78" s="103"/>
      <c r="BT78" s="103"/>
      <c r="BU78" s="103"/>
      <c r="BV78" s="103"/>
      <c r="BW78" s="103"/>
      <c r="BX78" s="103"/>
      <c r="BY78" s="103"/>
      <c r="BZ78" s="103"/>
      <c r="CA78" s="103"/>
      <c r="CB78" s="103"/>
      <c r="CC78" s="103"/>
      <c r="CD78" s="103"/>
      <c r="CE78" s="103"/>
      <c r="CF78" s="103"/>
      <c r="CG78" s="103"/>
      <c r="CH78" s="103"/>
      <c r="CI78" s="103"/>
      <c r="CJ78" s="103"/>
      <c r="CK78" s="103"/>
      <c r="CL78" s="103"/>
      <c r="CM78" s="103"/>
      <c r="CN78" s="103"/>
      <c r="CO78" s="103"/>
      <c r="CP78" s="103"/>
      <c r="CQ78" s="103"/>
      <c r="CR78" s="103"/>
      <c r="CS78" s="103"/>
      <c r="CT78" s="103"/>
      <c r="CU78" s="103"/>
      <c r="CV78" s="103"/>
      <c r="CW78" s="103"/>
      <c r="CX78" s="103"/>
      <c r="CY78" s="103"/>
      <c r="CZ78" s="103"/>
      <c r="DA78" s="103"/>
      <c r="DB78" s="103"/>
      <c r="DC78" s="103"/>
      <c r="DD78" s="103"/>
      <c r="DE78" s="15"/>
      <c r="DF78" s="15"/>
    </row>
    <row r="79" spans="1:110">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15"/>
      <c r="AC79" s="15"/>
      <c r="AD79" s="15"/>
      <c r="AE79" s="15"/>
      <c r="AF79" s="122"/>
      <c r="AG79" s="122"/>
      <c r="AH79" s="529" t="s">
        <v>206</v>
      </c>
      <c r="AI79" s="530"/>
      <c r="AJ79" s="530">
        <v>3414.8249999999998</v>
      </c>
      <c r="AK79" s="530"/>
      <c r="AL79" s="530"/>
      <c r="AM79" s="530">
        <v>1860.6499999999999</v>
      </c>
      <c r="AN79" s="530"/>
      <c r="AO79" s="530"/>
      <c r="AP79" s="530">
        <v>409800</v>
      </c>
      <c r="AQ79" s="530"/>
      <c r="AR79" s="530"/>
      <c r="AS79" s="530">
        <v>236400</v>
      </c>
      <c r="AT79" s="122"/>
      <c r="AU79" s="122"/>
      <c r="AV79" s="122"/>
      <c r="AW79" s="122"/>
      <c r="AX79" s="122"/>
      <c r="AY79" s="122"/>
      <c r="AZ79" s="122"/>
      <c r="BA79" s="122"/>
      <c r="BB79" s="122"/>
      <c r="BC79" s="122"/>
      <c r="BD79" s="122"/>
      <c r="BE79" s="122"/>
      <c r="BF79" s="122"/>
      <c r="BG79" s="103"/>
      <c r="BH79" s="103"/>
      <c r="BI79" s="103"/>
      <c r="BJ79" s="103"/>
      <c r="BK79" s="103"/>
      <c r="BL79" s="103"/>
      <c r="BM79" s="103"/>
      <c r="BN79" s="103"/>
      <c r="BO79" s="103"/>
      <c r="BP79" s="103"/>
      <c r="BQ79" s="103"/>
      <c r="BR79" s="103"/>
      <c r="BS79" s="103"/>
      <c r="BT79" s="103"/>
      <c r="BU79" s="103"/>
      <c r="BV79" s="103"/>
      <c r="BW79" s="103"/>
      <c r="BX79" s="103"/>
      <c r="BY79" s="103"/>
      <c r="BZ79" s="103"/>
      <c r="CA79" s="103"/>
      <c r="CB79" s="103"/>
      <c r="CC79" s="103"/>
      <c r="CD79" s="103"/>
      <c r="CE79" s="103"/>
      <c r="CF79" s="103"/>
      <c r="CG79" s="103"/>
      <c r="CH79" s="103"/>
      <c r="CI79" s="103"/>
      <c r="CJ79" s="103"/>
      <c r="CK79" s="103"/>
      <c r="CL79" s="103"/>
      <c r="CM79" s="103"/>
      <c r="CN79" s="103"/>
      <c r="CO79" s="103"/>
      <c r="CP79" s="103"/>
      <c r="CQ79" s="103"/>
      <c r="CR79" s="103"/>
      <c r="CS79" s="103"/>
      <c r="CT79" s="103"/>
      <c r="CU79" s="103"/>
      <c r="CV79" s="103"/>
      <c r="CW79" s="103"/>
      <c r="CX79" s="103"/>
      <c r="CY79" s="103"/>
      <c r="CZ79" s="103"/>
      <c r="DA79" s="103"/>
      <c r="DB79" s="103"/>
      <c r="DC79" s="103"/>
      <c r="DD79" s="103"/>
      <c r="DE79" s="15"/>
      <c r="DF79" s="15"/>
    </row>
    <row r="80" spans="1:110">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15"/>
      <c r="AC80" s="15"/>
      <c r="AD80" s="15"/>
      <c r="AE80" s="15"/>
      <c r="AF80" s="122"/>
      <c r="AG80" s="122"/>
      <c r="AH80" s="529" t="s">
        <v>207</v>
      </c>
      <c r="AI80" s="530"/>
      <c r="AJ80" s="530">
        <v>4401.33</v>
      </c>
      <c r="AK80" s="640"/>
      <c r="AL80" s="530"/>
      <c r="AM80" s="530">
        <v>3371.06</v>
      </c>
      <c r="AN80" s="640"/>
      <c r="AO80" s="530"/>
      <c r="AP80" s="530">
        <v>573720</v>
      </c>
      <c r="AQ80" s="640"/>
      <c r="AR80" s="530"/>
      <c r="AS80" s="530">
        <v>449160</v>
      </c>
      <c r="AT80" s="640"/>
      <c r="AU80" s="122"/>
      <c r="AV80" s="122"/>
      <c r="AW80" s="122"/>
      <c r="AX80" s="122"/>
      <c r="AY80" s="122"/>
      <c r="AZ80" s="122"/>
      <c r="BA80" s="122"/>
      <c r="BB80" s="122"/>
      <c r="BC80" s="122"/>
      <c r="BD80" s="122"/>
      <c r="BE80" s="122"/>
      <c r="BF80" s="122"/>
      <c r="BG80" s="103"/>
      <c r="BH80" s="103"/>
      <c r="BI80" s="103"/>
      <c r="BJ80" s="103"/>
      <c r="BK80" s="103"/>
      <c r="BL80" s="103"/>
      <c r="BM80" s="103"/>
      <c r="BN80" s="103"/>
      <c r="BO80" s="103"/>
      <c r="BP80" s="103"/>
      <c r="BQ80" s="103"/>
      <c r="BR80" s="103"/>
      <c r="BS80" s="103"/>
      <c r="BT80" s="103"/>
      <c r="BU80" s="103"/>
      <c r="BV80" s="103"/>
      <c r="BW80" s="103"/>
      <c r="BX80" s="103"/>
      <c r="BY80" s="103"/>
      <c r="BZ80" s="103"/>
      <c r="CA80" s="103"/>
      <c r="CB80" s="103"/>
      <c r="CC80" s="103"/>
      <c r="CD80" s="103"/>
      <c r="CE80" s="103"/>
      <c r="CF80" s="103"/>
      <c r="CG80" s="103"/>
      <c r="CH80" s="103"/>
      <c r="CI80" s="103"/>
      <c r="CJ80" s="103"/>
      <c r="CK80" s="103"/>
      <c r="CL80" s="103"/>
      <c r="CM80" s="103"/>
      <c r="CN80" s="103"/>
      <c r="CO80" s="103"/>
      <c r="CP80" s="103"/>
      <c r="CQ80" s="103"/>
      <c r="CR80" s="103"/>
      <c r="CS80" s="103"/>
      <c r="CT80" s="103"/>
      <c r="CU80" s="103"/>
      <c r="CV80" s="103"/>
      <c r="CW80" s="103"/>
      <c r="CX80" s="103"/>
      <c r="CY80" s="103"/>
      <c r="CZ80" s="103"/>
      <c r="DA80" s="103"/>
      <c r="DB80" s="103"/>
      <c r="DC80" s="103"/>
      <c r="DD80" s="103"/>
      <c r="DE80" s="15"/>
      <c r="DF80" s="15"/>
    </row>
    <row r="81" spans="1:110">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15"/>
      <c r="AC81" s="15"/>
      <c r="AD81" s="15"/>
      <c r="AE81" s="15"/>
      <c r="AF81" s="122"/>
      <c r="AG81" s="122"/>
      <c r="AH81" s="529" t="s">
        <v>208</v>
      </c>
      <c r="AI81" s="530"/>
      <c r="AJ81" s="530">
        <v>5059</v>
      </c>
      <c r="AK81" s="530"/>
      <c r="AL81" s="530"/>
      <c r="AM81" s="530">
        <v>4378</v>
      </c>
      <c r="AN81" s="530"/>
      <c r="AO81" s="530"/>
      <c r="AP81" s="530">
        <v>683000</v>
      </c>
      <c r="AQ81" s="530"/>
      <c r="AR81" s="530"/>
      <c r="AS81" s="530">
        <v>591000</v>
      </c>
      <c r="AT81" s="530"/>
      <c r="AU81" s="122"/>
      <c r="AV81" s="122"/>
      <c r="AW81" s="122"/>
      <c r="AX81" s="122"/>
      <c r="AY81" s="122"/>
      <c r="AZ81" s="122"/>
      <c r="BA81" s="122"/>
      <c r="BB81" s="122"/>
      <c r="BC81" s="122"/>
      <c r="BD81" s="122"/>
      <c r="BE81" s="122"/>
      <c r="BF81" s="122"/>
      <c r="BG81" s="103"/>
      <c r="BH81" s="103"/>
      <c r="BI81" s="103"/>
      <c r="BJ81" s="103"/>
      <c r="BK81" s="103"/>
      <c r="BL81" s="103"/>
      <c r="BM81" s="103"/>
      <c r="BN81" s="103"/>
      <c r="BO81" s="103"/>
      <c r="BP81" s="103"/>
      <c r="BQ81" s="103"/>
      <c r="BR81" s="103"/>
      <c r="BS81" s="103"/>
      <c r="BT81" s="103"/>
      <c r="BU81" s="103"/>
      <c r="BV81" s="103"/>
      <c r="BW81" s="103"/>
      <c r="BX81" s="103"/>
      <c r="BY81" s="103"/>
      <c r="BZ81" s="103"/>
      <c r="CA81" s="103"/>
      <c r="CB81" s="103"/>
      <c r="CC81" s="103"/>
      <c r="CD81" s="103"/>
      <c r="CE81" s="103"/>
      <c r="CF81" s="103"/>
      <c r="CG81" s="103"/>
      <c r="CH81" s="103"/>
      <c r="CI81" s="103"/>
      <c r="CJ81" s="103"/>
      <c r="CK81" s="103"/>
      <c r="CL81" s="103"/>
      <c r="CM81" s="103"/>
      <c r="CN81" s="103"/>
      <c r="CO81" s="103"/>
      <c r="CP81" s="103"/>
      <c r="CQ81" s="103"/>
      <c r="CR81" s="103"/>
      <c r="CS81" s="103"/>
      <c r="CT81" s="103"/>
      <c r="CU81" s="103"/>
      <c r="CV81" s="103"/>
      <c r="CW81" s="103"/>
      <c r="CX81" s="103"/>
      <c r="CY81" s="103"/>
      <c r="CZ81" s="103"/>
      <c r="DA81" s="103"/>
      <c r="DB81" s="103"/>
      <c r="DC81" s="103"/>
      <c r="DD81" s="103"/>
      <c r="DE81" s="15"/>
      <c r="DF81" s="15"/>
    </row>
    <row r="82" spans="1:110">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15"/>
      <c r="AC82" s="15"/>
      <c r="AD82" s="15"/>
      <c r="AE82" s="15"/>
      <c r="AF82" s="122"/>
      <c r="AG82" s="122"/>
      <c r="AH82" s="529" t="s">
        <v>209</v>
      </c>
      <c r="AI82" s="530"/>
      <c r="AJ82" s="530">
        <v>5311.95</v>
      </c>
      <c r="AK82" s="640"/>
      <c r="AL82" s="530"/>
      <c r="AM82" s="530">
        <v>4596.9000000000005</v>
      </c>
      <c r="AN82" s="640"/>
      <c r="AO82" s="530"/>
      <c r="AP82" s="530">
        <v>717150</v>
      </c>
      <c r="AQ82" s="640"/>
      <c r="AR82" s="530"/>
      <c r="AS82" s="530">
        <v>620550</v>
      </c>
      <c r="AT82" s="640"/>
      <c r="AU82" s="122"/>
      <c r="AV82" s="122"/>
      <c r="AW82" s="122"/>
      <c r="AX82" s="122"/>
      <c r="AY82" s="122"/>
      <c r="AZ82" s="122"/>
      <c r="BA82" s="122"/>
      <c r="BB82" s="122"/>
      <c r="BC82" s="122"/>
      <c r="BD82" s="122"/>
      <c r="BE82" s="122"/>
      <c r="BF82" s="122"/>
      <c r="BG82" s="103"/>
      <c r="BH82" s="103"/>
      <c r="BI82" s="103"/>
      <c r="BJ82" s="103"/>
      <c r="BK82" s="103"/>
      <c r="BL82" s="103"/>
      <c r="BM82" s="103"/>
      <c r="BN82" s="103"/>
      <c r="BO82" s="103"/>
      <c r="BP82" s="103"/>
      <c r="BQ82" s="103"/>
      <c r="BR82" s="103"/>
      <c r="BS82" s="103"/>
      <c r="BT82" s="103"/>
      <c r="BU82" s="103"/>
      <c r="BV82" s="103"/>
      <c r="BW82" s="103"/>
      <c r="BX82" s="103"/>
      <c r="BY82" s="103"/>
      <c r="BZ82" s="103"/>
      <c r="CA82" s="103"/>
      <c r="CB82" s="103"/>
      <c r="CC82" s="103"/>
      <c r="CD82" s="103"/>
      <c r="CE82" s="103"/>
      <c r="CF82" s="103"/>
      <c r="CG82" s="103"/>
      <c r="CH82" s="103"/>
      <c r="CI82" s="103"/>
      <c r="CJ82" s="103"/>
      <c r="CK82" s="103"/>
      <c r="CL82" s="103"/>
      <c r="CM82" s="103"/>
      <c r="CN82" s="103"/>
      <c r="CO82" s="103"/>
      <c r="CP82" s="103"/>
      <c r="CQ82" s="103"/>
      <c r="CR82" s="103"/>
      <c r="CS82" s="103"/>
      <c r="CT82" s="103"/>
      <c r="CU82" s="103"/>
      <c r="CV82" s="103"/>
      <c r="CW82" s="103"/>
      <c r="CX82" s="103"/>
      <c r="CY82" s="103"/>
      <c r="CZ82" s="103"/>
      <c r="DA82" s="103"/>
      <c r="DB82" s="103"/>
      <c r="DC82" s="103"/>
      <c r="DD82" s="103"/>
      <c r="DE82" s="15"/>
      <c r="DF82" s="15"/>
    </row>
    <row r="83" spans="1:110">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15"/>
      <c r="AC83" s="15"/>
      <c r="AD83" s="15"/>
      <c r="AE83" s="15"/>
      <c r="AF83" s="122"/>
      <c r="AG83" s="122"/>
      <c r="AH83" s="529" t="s">
        <v>210</v>
      </c>
      <c r="AI83" s="530"/>
      <c r="AJ83" s="530">
        <v>5691.375</v>
      </c>
      <c r="AK83" s="530"/>
      <c r="AL83" s="530"/>
      <c r="AM83" s="530">
        <v>4925.2500000000018</v>
      </c>
      <c r="AN83" s="530"/>
      <c r="AO83" s="530"/>
      <c r="AP83" s="530">
        <v>768375</v>
      </c>
      <c r="AQ83" s="530"/>
      <c r="AR83" s="530"/>
      <c r="AS83" s="530">
        <v>664875</v>
      </c>
      <c r="AT83" s="122"/>
      <c r="AU83" s="122"/>
      <c r="AV83" s="122"/>
      <c r="AW83" s="122"/>
      <c r="AX83" s="122"/>
      <c r="AY83" s="122"/>
      <c r="AZ83" s="122"/>
      <c r="BA83" s="122"/>
      <c r="BB83" s="122"/>
      <c r="BC83" s="122"/>
      <c r="BD83" s="122"/>
      <c r="BE83" s="122"/>
      <c r="BF83" s="122"/>
      <c r="BG83" s="103"/>
      <c r="BH83" s="103"/>
      <c r="BI83" s="103"/>
      <c r="BJ83" s="103"/>
      <c r="BK83" s="103"/>
      <c r="BL83" s="103"/>
      <c r="BM83" s="103"/>
      <c r="BN83" s="103"/>
      <c r="BO83" s="103"/>
      <c r="BP83" s="103"/>
      <c r="BQ83" s="103"/>
      <c r="BR83" s="103"/>
      <c r="BS83" s="103"/>
      <c r="BT83" s="103"/>
      <c r="BU83" s="103"/>
      <c r="BV83" s="103"/>
      <c r="BW83" s="103"/>
      <c r="BX83" s="103"/>
      <c r="BY83" s="103"/>
      <c r="BZ83" s="103"/>
      <c r="CA83" s="103"/>
      <c r="CB83" s="103"/>
      <c r="CC83" s="103"/>
      <c r="CD83" s="103"/>
      <c r="CE83" s="103"/>
      <c r="CF83" s="103"/>
      <c r="CG83" s="103"/>
      <c r="CH83" s="103"/>
      <c r="CI83" s="103"/>
      <c r="CJ83" s="103"/>
      <c r="CK83" s="103"/>
      <c r="CL83" s="103"/>
      <c r="CM83" s="103"/>
      <c r="CN83" s="103"/>
      <c r="CO83" s="103"/>
      <c r="CP83" s="103"/>
      <c r="CQ83" s="103"/>
      <c r="CR83" s="103"/>
      <c r="CS83" s="103"/>
      <c r="CT83" s="103"/>
      <c r="CU83" s="103"/>
      <c r="CV83" s="103"/>
      <c r="CW83" s="103"/>
      <c r="CX83" s="103"/>
      <c r="CY83" s="103"/>
      <c r="CZ83" s="103"/>
      <c r="DA83" s="103"/>
      <c r="DB83" s="103"/>
      <c r="DC83" s="103"/>
      <c r="DD83" s="103"/>
      <c r="DE83" s="15"/>
      <c r="DF83" s="15"/>
    </row>
    <row r="84" spans="1:110">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15"/>
      <c r="AC84" s="15"/>
      <c r="AD84" s="15"/>
      <c r="AE84" s="15"/>
      <c r="AF84" s="122"/>
      <c r="AG84" s="122"/>
      <c r="AH84" s="175"/>
      <c r="AI84" s="531"/>
      <c r="AJ84" s="532"/>
      <c r="AK84" s="532"/>
      <c r="AL84" s="532"/>
      <c r="AM84" s="532"/>
      <c r="AN84" s="532"/>
      <c r="AO84" s="531"/>
      <c r="AP84" s="532"/>
      <c r="AQ84" s="532"/>
      <c r="AR84" s="532"/>
      <c r="AS84" s="532"/>
      <c r="AT84" s="122"/>
      <c r="AU84" s="122"/>
      <c r="AV84" s="122"/>
      <c r="AW84" s="122"/>
      <c r="AX84" s="122"/>
      <c r="AY84" s="122"/>
      <c r="AZ84" s="122"/>
      <c r="BA84" s="122"/>
      <c r="BB84" s="122"/>
      <c r="BC84" s="122"/>
      <c r="BD84" s="122"/>
      <c r="BE84" s="122"/>
      <c r="BF84" s="122"/>
      <c r="BG84" s="103"/>
      <c r="BH84" s="103"/>
      <c r="BI84" s="103"/>
      <c r="BJ84" s="103"/>
      <c r="BK84" s="103"/>
      <c r="BL84" s="103"/>
      <c r="BM84" s="103"/>
      <c r="BN84" s="103"/>
      <c r="BO84" s="103"/>
      <c r="BP84" s="103"/>
      <c r="BQ84" s="103"/>
      <c r="BR84" s="103"/>
      <c r="BS84" s="103"/>
      <c r="BT84" s="103"/>
      <c r="BU84" s="103"/>
      <c r="BV84" s="103"/>
      <c r="BW84" s="103"/>
      <c r="BX84" s="103"/>
      <c r="BY84" s="103"/>
      <c r="BZ84" s="103"/>
      <c r="CA84" s="103"/>
      <c r="CB84" s="103"/>
      <c r="CC84" s="103"/>
      <c r="CD84" s="103"/>
      <c r="CE84" s="103"/>
      <c r="CF84" s="103"/>
      <c r="CG84" s="103"/>
      <c r="CH84" s="103"/>
      <c r="CI84" s="103"/>
      <c r="CJ84" s="103"/>
      <c r="CK84" s="103"/>
      <c r="CL84" s="103"/>
      <c r="CM84" s="103"/>
      <c r="CN84" s="103"/>
      <c r="CO84" s="103"/>
      <c r="CP84" s="103"/>
      <c r="CQ84" s="103"/>
      <c r="CR84" s="103"/>
      <c r="CS84" s="103"/>
      <c r="CT84" s="103"/>
      <c r="CU84" s="103"/>
      <c r="CV84" s="103"/>
      <c r="CW84" s="103"/>
      <c r="CX84" s="103"/>
      <c r="CY84" s="103"/>
      <c r="CZ84" s="103"/>
      <c r="DA84" s="103"/>
      <c r="DB84" s="103"/>
      <c r="DC84" s="103"/>
      <c r="DD84" s="103"/>
      <c r="DE84" s="15"/>
      <c r="DF84" s="15"/>
    </row>
    <row r="85" spans="1:110">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15"/>
      <c r="AC85" s="15"/>
      <c r="AD85" s="15"/>
      <c r="AE85" s="15"/>
      <c r="AF85" s="122"/>
      <c r="AG85" s="122"/>
      <c r="AH85" s="529" t="s">
        <v>9</v>
      </c>
      <c r="AI85" s="530"/>
      <c r="AJ85" s="530">
        <v>986.50500000000011</v>
      </c>
      <c r="AK85" s="530"/>
      <c r="AL85" s="530"/>
      <c r="AM85" s="530">
        <v>1510.41</v>
      </c>
      <c r="AN85" s="530"/>
      <c r="AO85" s="530"/>
      <c r="AP85" s="530">
        <v>163920</v>
      </c>
      <c r="AQ85" s="530"/>
      <c r="AR85" s="530"/>
      <c r="AS85" s="530">
        <v>212760</v>
      </c>
      <c r="AT85" s="122"/>
      <c r="AU85" s="122"/>
      <c r="AV85" s="122"/>
      <c r="AW85" s="122"/>
      <c r="AX85" s="122"/>
      <c r="AY85" s="122"/>
      <c r="AZ85" s="122"/>
      <c r="BA85" s="122"/>
      <c r="BB85" s="122"/>
      <c r="BC85" s="122"/>
      <c r="BD85" s="122"/>
      <c r="BE85" s="122"/>
      <c r="BF85" s="122"/>
      <c r="BG85" s="103"/>
      <c r="BH85" s="103"/>
      <c r="BI85" s="103"/>
      <c r="BJ85" s="103"/>
      <c r="BK85" s="103"/>
      <c r="BL85" s="103"/>
      <c r="BM85" s="103"/>
      <c r="BN85" s="103"/>
      <c r="BO85" s="103"/>
      <c r="BP85" s="103"/>
      <c r="BQ85" s="103"/>
      <c r="BR85" s="103"/>
      <c r="BS85" s="103"/>
      <c r="BT85" s="103"/>
      <c r="BU85" s="103"/>
      <c r="BV85" s="103"/>
      <c r="BW85" s="103"/>
      <c r="BX85" s="103"/>
      <c r="BY85" s="103"/>
      <c r="BZ85" s="103"/>
      <c r="CA85" s="103"/>
      <c r="CB85" s="103"/>
      <c r="CC85" s="103"/>
      <c r="CD85" s="103"/>
      <c r="CE85" s="103"/>
      <c r="CF85" s="103"/>
      <c r="CG85" s="103"/>
      <c r="CH85" s="103"/>
      <c r="CI85" s="103"/>
      <c r="CJ85" s="103"/>
      <c r="CK85" s="103"/>
      <c r="CL85" s="103"/>
      <c r="CM85" s="103"/>
      <c r="CN85" s="103"/>
      <c r="CO85" s="103"/>
      <c r="CP85" s="103"/>
      <c r="CQ85" s="103"/>
      <c r="CR85" s="103"/>
      <c r="CS85" s="103"/>
      <c r="CT85" s="103"/>
      <c r="CU85" s="103"/>
      <c r="CV85" s="103"/>
      <c r="CW85" s="103"/>
      <c r="CX85" s="103"/>
      <c r="CY85" s="103"/>
      <c r="CZ85" s="103"/>
      <c r="DA85" s="103"/>
      <c r="DB85" s="103"/>
      <c r="DC85" s="103"/>
      <c r="DD85" s="103"/>
      <c r="DE85" s="15"/>
      <c r="DF85" s="15"/>
    </row>
    <row r="86" spans="1:110">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15"/>
      <c r="AC86" s="15"/>
      <c r="AD86" s="15"/>
      <c r="AE86" s="15"/>
      <c r="AF86" s="122"/>
      <c r="AG86" s="122"/>
      <c r="AH86" s="529" t="s">
        <v>9</v>
      </c>
      <c r="AI86" s="530"/>
      <c r="AJ86" s="530">
        <v>657.67000000000007</v>
      </c>
      <c r="AK86" s="530"/>
      <c r="AL86" s="530"/>
      <c r="AM86" s="530">
        <v>1006.9400000000003</v>
      </c>
      <c r="AN86" s="530"/>
      <c r="AO86" s="530"/>
      <c r="AP86" s="530">
        <v>109280</v>
      </c>
      <c r="AQ86" s="530"/>
      <c r="AR86" s="530"/>
      <c r="AS86" s="530">
        <v>141840</v>
      </c>
      <c r="AT86" s="122"/>
      <c r="AU86" s="122"/>
      <c r="AV86" s="122"/>
      <c r="AW86" s="122"/>
      <c r="AX86" s="122"/>
      <c r="AY86" s="122"/>
      <c r="AZ86" s="122"/>
      <c r="BA86" s="122"/>
      <c r="BB86" s="122"/>
      <c r="BC86" s="122"/>
      <c r="BD86" s="122"/>
      <c r="BE86" s="122"/>
      <c r="BF86" s="122"/>
      <c r="BG86" s="103"/>
      <c r="BH86" s="103"/>
      <c r="BI86" s="103"/>
      <c r="BJ86" s="103"/>
      <c r="BK86" s="103"/>
      <c r="BL86" s="103"/>
      <c r="BM86" s="103"/>
      <c r="BN86" s="103"/>
      <c r="BO86" s="103"/>
      <c r="BP86" s="103"/>
      <c r="BQ86" s="103"/>
      <c r="BR86" s="103"/>
      <c r="BS86" s="103"/>
      <c r="BT86" s="103"/>
      <c r="BU86" s="103"/>
      <c r="BV86" s="103"/>
      <c r="BW86" s="103"/>
      <c r="BX86" s="103"/>
      <c r="BY86" s="103"/>
      <c r="BZ86" s="103"/>
      <c r="CA86" s="103"/>
      <c r="CB86" s="103"/>
      <c r="CC86" s="103"/>
      <c r="CD86" s="103"/>
      <c r="CE86" s="103"/>
      <c r="CF86" s="103"/>
      <c r="CG86" s="103"/>
      <c r="CH86" s="103"/>
      <c r="CI86" s="103"/>
      <c r="CJ86" s="103"/>
      <c r="CK86" s="103"/>
      <c r="CL86" s="103"/>
      <c r="CM86" s="103"/>
      <c r="CN86" s="103"/>
      <c r="CO86" s="103"/>
      <c r="CP86" s="103"/>
      <c r="CQ86" s="103"/>
      <c r="CR86" s="103"/>
      <c r="CS86" s="103"/>
      <c r="CT86" s="103"/>
      <c r="CU86" s="103"/>
      <c r="CV86" s="103"/>
      <c r="CW86" s="103"/>
      <c r="CX86" s="103"/>
      <c r="CY86" s="103"/>
      <c r="CZ86" s="103"/>
      <c r="DA86" s="103"/>
      <c r="DB86" s="103"/>
      <c r="DC86" s="103"/>
      <c r="DD86" s="103"/>
      <c r="DE86" s="15"/>
      <c r="DF86" s="15"/>
    </row>
    <row r="87" spans="1:110">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15"/>
      <c r="AC87" s="15"/>
      <c r="AD87" s="15"/>
      <c r="AE87" s="15"/>
      <c r="AF87" s="122"/>
      <c r="AG87" s="122"/>
      <c r="AH87" s="529" t="s">
        <v>9</v>
      </c>
      <c r="AI87" s="530"/>
      <c r="AJ87" s="530">
        <v>252.94999999999982</v>
      </c>
      <c r="AK87" s="530"/>
      <c r="AL87" s="530"/>
      <c r="AM87" s="530">
        <v>218.90000000000009</v>
      </c>
      <c r="AN87" s="530"/>
      <c r="AO87" s="530"/>
      <c r="AP87" s="530">
        <v>34150</v>
      </c>
      <c r="AQ87" s="530"/>
      <c r="AR87" s="530"/>
      <c r="AS87" s="530">
        <v>29550</v>
      </c>
      <c r="AT87" s="122"/>
      <c r="AU87" s="122"/>
      <c r="AV87" s="122"/>
      <c r="AW87" s="122"/>
      <c r="AX87" s="122"/>
      <c r="AY87" s="122"/>
      <c r="AZ87" s="122"/>
      <c r="BA87" s="122"/>
      <c r="BB87" s="122"/>
      <c r="BC87" s="122"/>
      <c r="BD87" s="122"/>
      <c r="BE87" s="122"/>
      <c r="BF87" s="122"/>
      <c r="BG87" s="103"/>
      <c r="BH87" s="103"/>
      <c r="BI87" s="103"/>
      <c r="BJ87" s="103"/>
      <c r="BK87" s="103"/>
      <c r="BL87" s="103"/>
      <c r="BM87" s="103"/>
      <c r="BN87" s="103"/>
      <c r="BO87" s="103"/>
      <c r="BP87" s="103"/>
      <c r="BQ87" s="103"/>
      <c r="BR87" s="103"/>
      <c r="BS87" s="103"/>
      <c r="BT87" s="103"/>
      <c r="BU87" s="103"/>
      <c r="BV87" s="103"/>
      <c r="BW87" s="103"/>
      <c r="BX87" s="103"/>
      <c r="BY87" s="103"/>
      <c r="BZ87" s="103"/>
      <c r="CA87" s="103"/>
      <c r="CB87" s="103"/>
      <c r="CC87" s="103"/>
      <c r="CD87" s="103"/>
      <c r="CE87" s="103"/>
      <c r="CF87" s="103"/>
      <c r="CG87" s="103"/>
      <c r="CH87" s="103"/>
      <c r="CI87" s="103"/>
      <c r="CJ87" s="103"/>
      <c r="CK87" s="103"/>
      <c r="CL87" s="103"/>
      <c r="CM87" s="103"/>
      <c r="CN87" s="103"/>
      <c r="CO87" s="103"/>
      <c r="CP87" s="103"/>
      <c r="CQ87" s="103"/>
      <c r="CR87" s="103"/>
      <c r="CS87" s="103"/>
      <c r="CT87" s="103"/>
      <c r="CU87" s="103"/>
      <c r="CV87" s="103"/>
      <c r="CW87" s="103"/>
      <c r="CX87" s="103"/>
      <c r="CY87" s="103"/>
      <c r="CZ87" s="103"/>
      <c r="DA87" s="103"/>
      <c r="DB87" s="103"/>
      <c r="DC87" s="103"/>
      <c r="DD87" s="103"/>
      <c r="DE87" s="15"/>
      <c r="DF87" s="15"/>
    </row>
    <row r="88" spans="1:110">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15"/>
      <c r="AC88" s="15"/>
      <c r="AD88" s="15"/>
      <c r="AE88" s="15"/>
      <c r="AF88" s="122"/>
      <c r="AG88" s="122"/>
      <c r="AH88" s="529" t="s">
        <v>9</v>
      </c>
      <c r="AI88" s="530"/>
      <c r="AJ88" s="530">
        <v>379.42500000000018</v>
      </c>
      <c r="AK88" s="530"/>
      <c r="AL88" s="530"/>
      <c r="AM88" s="530">
        <v>328.35000000000127</v>
      </c>
      <c r="AN88" s="530"/>
      <c r="AO88" s="530"/>
      <c r="AP88" s="530">
        <v>51225</v>
      </c>
      <c r="AQ88" s="530"/>
      <c r="AR88" s="530"/>
      <c r="AS88" s="530">
        <v>44325</v>
      </c>
      <c r="AT88" s="122"/>
      <c r="AU88" s="122"/>
      <c r="AV88" s="122"/>
      <c r="AW88" s="122"/>
      <c r="AX88" s="122"/>
      <c r="AY88" s="122"/>
      <c r="AZ88" s="122"/>
      <c r="BA88" s="122"/>
      <c r="BB88" s="122"/>
      <c r="BC88" s="122"/>
      <c r="BD88" s="122"/>
      <c r="BE88" s="122"/>
      <c r="BF88" s="122"/>
      <c r="BG88" s="103"/>
      <c r="BH88" s="103"/>
      <c r="BI88" s="103"/>
      <c r="BJ88" s="103"/>
      <c r="BK88" s="103"/>
      <c r="BL88" s="103"/>
      <c r="BM88" s="103"/>
      <c r="BN88" s="103"/>
      <c r="BO88" s="103"/>
      <c r="BP88" s="103"/>
      <c r="BQ88" s="103"/>
      <c r="BR88" s="103"/>
      <c r="BS88" s="103"/>
      <c r="BT88" s="103"/>
      <c r="BU88" s="103"/>
      <c r="BV88" s="103"/>
      <c r="BW88" s="103"/>
      <c r="BX88" s="103"/>
      <c r="BY88" s="103"/>
      <c r="BZ88" s="103"/>
      <c r="CA88" s="103"/>
      <c r="CB88" s="103"/>
      <c r="CC88" s="103"/>
      <c r="CD88" s="103"/>
      <c r="CE88" s="103"/>
      <c r="CF88" s="103"/>
      <c r="CG88" s="103"/>
      <c r="CH88" s="103"/>
      <c r="CI88" s="103"/>
      <c r="CJ88" s="103"/>
      <c r="CK88" s="103"/>
      <c r="CL88" s="103"/>
      <c r="CM88" s="103"/>
      <c r="CN88" s="103"/>
      <c r="CO88" s="103"/>
      <c r="CP88" s="103"/>
      <c r="CQ88" s="103"/>
      <c r="CR88" s="103"/>
      <c r="CS88" s="103"/>
      <c r="CT88" s="103"/>
      <c r="CU88" s="103"/>
      <c r="CV88" s="103"/>
      <c r="CW88" s="103"/>
      <c r="CX88" s="103"/>
      <c r="CY88" s="103"/>
      <c r="CZ88" s="103"/>
      <c r="DA88" s="103"/>
      <c r="DB88" s="103"/>
      <c r="DC88" s="103"/>
      <c r="DD88" s="103"/>
      <c r="DE88" s="15"/>
      <c r="DF88" s="15"/>
    </row>
    <row r="89" spans="1:110">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15"/>
      <c r="AC89" s="15"/>
      <c r="AD89" s="15"/>
      <c r="AE89" s="15"/>
      <c r="AF89" s="122"/>
      <c r="AG89" s="122"/>
      <c r="AH89" s="128"/>
      <c r="AI89" s="187"/>
      <c r="AJ89" s="187"/>
      <c r="AK89" s="187"/>
      <c r="AL89" s="187"/>
      <c r="AM89" s="187"/>
      <c r="AN89" s="187"/>
      <c r="AO89" s="187"/>
      <c r="AP89" s="187"/>
      <c r="AQ89" s="187"/>
      <c r="AR89" s="187"/>
      <c r="AS89" s="187"/>
      <c r="AT89" s="122"/>
      <c r="AU89" s="122"/>
      <c r="AV89" s="122"/>
      <c r="AW89" s="122"/>
      <c r="AX89" s="122"/>
      <c r="AY89" s="122"/>
      <c r="AZ89" s="122"/>
      <c r="BA89" s="122"/>
      <c r="BB89" s="122"/>
      <c r="BC89" s="122"/>
      <c r="BD89" s="122"/>
      <c r="BE89" s="122"/>
      <c r="BF89" s="122"/>
      <c r="BG89" s="103"/>
      <c r="BH89" s="103"/>
      <c r="BI89" s="103"/>
      <c r="BJ89" s="103"/>
      <c r="BK89" s="103"/>
      <c r="BL89" s="103"/>
      <c r="BM89" s="103"/>
      <c r="BN89" s="103"/>
      <c r="BO89" s="103"/>
      <c r="BP89" s="103"/>
      <c r="BQ89" s="103"/>
      <c r="BR89" s="103"/>
      <c r="BS89" s="103"/>
      <c r="BT89" s="103"/>
      <c r="BU89" s="103"/>
      <c r="BV89" s="103"/>
      <c r="BW89" s="103"/>
      <c r="BX89" s="103"/>
      <c r="BY89" s="103"/>
      <c r="BZ89" s="103"/>
      <c r="CA89" s="103"/>
      <c r="CB89" s="103"/>
      <c r="CC89" s="103"/>
      <c r="CD89" s="103"/>
      <c r="CE89" s="103"/>
      <c r="CF89" s="103"/>
      <c r="CG89" s="103"/>
      <c r="CH89" s="103"/>
      <c r="CI89" s="103"/>
      <c r="CJ89" s="103"/>
      <c r="CK89" s="103"/>
      <c r="CL89" s="103"/>
      <c r="CM89" s="103"/>
      <c r="CN89" s="103"/>
      <c r="CO89" s="103"/>
      <c r="CP89" s="103"/>
      <c r="CQ89" s="103"/>
      <c r="CR89" s="103"/>
      <c r="CS89" s="103"/>
      <c r="CT89" s="103"/>
      <c r="CU89" s="103"/>
      <c r="CV89" s="103"/>
      <c r="CW89" s="103"/>
      <c r="CX89" s="103"/>
      <c r="CY89" s="103"/>
      <c r="CZ89" s="103"/>
      <c r="DA89" s="103"/>
      <c r="DB89" s="103"/>
      <c r="DC89" s="103"/>
      <c r="DD89" s="103"/>
      <c r="DE89" s="15"/>
      <c r="DF89" s="15"/>
    </row>
    <row r="90" spans="1:110">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15"/>
      <c r="AC90" s="15"/>
      <c r="AD90" s="15"/>
      <c r="AE90" s="15"/>
      <c r="AF90" s="122"/>
      <c r="AG90" s="122"/>
      <c r="AH90" s="533" t="s">
        <v>204</v>
      </c>
      <c r="AI90" s="187"/>
      <c r="AJ90" s="187"/>
      <c r="AK90" s="682"/>
      <c r="AL90" s="618"/>
      <c r="AM90" s="618"/>
      <c r="AN90" s="682"/>
      <c r="AO90" s="187"/>
      <c r="AP90" s="187"/>
      <c r="AQ90" s="187"/>
      <c r="AR90" s="187"/>
      <c r="AS90" s="187"/>
      <c r="AT90" s="122"/>
      <c r="AU90" s="122"/>
      <c r="AV90" s="122"/>
      <c r="AW90" s="122"/>
      <c r="AX90" s="122"/>
      <c r="AY90" s="122"/>
      <c r="AZ90" s="122"/>
      <c r="BA90" s="122"/>
      <c r="BB90" s="122"/>
      <c r="BC90" s="122"/>
      <c r="BD90" s="122"/>
      <c r="BE90" s="122"/>
      <c r="BF90" s="122"/>
      <c r="BG90" s="103"/>
      <c r="BH90" s="103"/>
      <c r="BI90" s="103"/>
      <c r="BJ90" s="103"/>
      <c r="BK90" s="103"/>
      <c r="BL90" s="103"/>
      <c r="BM90" s="103"/>
      <c r="BN90" s="103"/>
      <c r="BO90" s="103"/>
      <c r="BP90" s="103"/>
      <c r="BQ90" s="103"/>
      <c r="BR90" s="103"/>
      <c r="BS90" s="103"/>
      <c r="BT90" s="103"/>
      <c r="BU90" s="103"/>
      <c r="BV90" s="103"/>
      <c r="BW90" s="103"/>
      <c r="BX90" s="103"/>
      <c r="BY90" s="103"/>
      <c r="BZ90" s="103"/>
      <c r="CA90" s="103"/>
      <c r="CB90" s="103"/>
      <c r="CC90" s="103"/>
      <c r="CD90" s="103"/>
      <c r="CE90" s="103"/>
      <c r="CF90" s="103"/>
      <c r="CG90" s="103"/>
      <c r="CH90" s="103"/>
      <c r="CI90" s="103"/>
      <c r="CJ90" s="103"/>
      <c r="CK90" s="103"/>
      <c r="CL90" s="103"/>
      <c r="CM90" s="103"/>
      <c r="CN90" s="103"/>
      <c r="CO90" s="103"/>
      <c r="CP90" s="103"/>
      <c r="CQ90" s="103"/>
      <c r="CR90" s="103"/>
      <c r="CS90" s="103"/>
      <c r="CT90" s="103"/>
      <c r="CU90" s="103"/>
      <c r="CV90" s="103"/>
      <c r="CW90" s="103"/>
      <c r="CX90" s="103"/>
      <c r="CY90" s="103"/>
      <c r="CZ90" s="103"/>
      <c r="DA90" s="103"/>
      <c r="DB90" s="103"/>
      <c r="DC90" s="103"/>
      <c r="DD90" s="103"/>
      <c r="DE90" s="15"/>
      <c r="DF90" s="15"/>
    </row>
    <row r="91" spans="1:110">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15"/>
      <c r="AC91" s="15"/>
      <c r="AD91" s="15"/>
      <c r="AE91" s="15"/>
      <c r="AF91" s="122"/>
      <c r="AG91" s="122"/>
      <c r="AH91" s="533" t="s">
        <v>166</v>
      </c>
      <c r="AI91" s="187"/>
      <c r="AJ91" s="187"/>
      <c r="AK91" s="682"/>
      <c r="AL91" s="618"/>
      <c r="AM91" s="618"/>
      <c r="AN91" s="682"/>
      <c r="AO91" s="187"/>
      <c r="AP91" s="187"/>
      <c r="AQ91" s="187"/>
      <c r="AR91" s="187"/>
      <c r="AS91" s="187"/>
      <c r="AT91" s="122"/>
      <c r="AU91" s="122"/>
      <c r="AV91" s="122"/>
      <c r="AW91" s="122"/>
      <c r="AX91" s="122"/>
      <c r="AY91" s="122"/>
      <c r="AZ91" s="122"/>
      <c r="BA91" s="122"/>
      <c r="BB91" s="122"/>
      <c r="BC91" s="122"/>
      <c r="BD91" s="122"/>
      <c r="BE91" s="122"/>
      <c r="BF91" s="122"/>
      <c r="BG91" s="103"/>
      <c r="BH91" s="103"/>
      <c r="BI91" s="103"/>
      <c r="BJ91" s="103"/>
      <c r="BK91" s="103"/>
      <c r="BL91" s="103"/>
      <c r="BM91" s="103"/>
      <c r="BN91" s="103"/>
      <c r="BO91" s="103"/>
      <c r="BP91" s="103"/>
      <c r="BQ91" s="103"/>
      <c r="BR91" s="103"/>
      <c r="BS91" s="103"/>
      <c r="BT91" s="103"/>
      <c r="BU91" s="103"/>
      <c r="BV91" s="103"/>
      <c r="BW91" s="103"/>
      <c r="BX91" s="103"/>
      <c r="BY91" s="103"/>
      <c r="BZ91" s="103"/>
      <c r="CA91" s="103"/>
      <c r="CB91" s="103"/>
      <c r="CC91" s="103"/>
      <c r="CD91" s="103"/>
      <c r="CE91" s="103"/>
      <c r="CF91" s="103"/>
      <c r="CG91" s="103"/>
      <c r="CH91" s="103"/>
      <c r="CI91" s="103"/>
      <c r="CJ91" s="103"/>
      <c r="CK91" s="103"/>
      <c r="CL91" s="103"/>
      <c r="CM91" s="103"/>
      <c r="CN91" s="103"/>
      <c r="CO91" s="103"/>
      <c r="CP91" s="103"/>
      <c r="CQ91" s="103"/>
      <c r="CR91" s="103"/>
      <c r="CS91" s="103"/>
      <c r="CT91" s="103"/>
      <c r="CU91" s="103"/>
      <c r="CV91" s="103"/>
      <c r="CW91" s="103"/>
      <c r="CX91" s="103"/>
      <c r="CY91" s="103"/>
      <c r="CZ91" s="103"/>
      <c r="DA91" s="103"/>
      <c r="DB91" s="103"/>
      <c r="DC91" s="103"/>
      <c r="DD91" s="103"/>
      <c r="DE91" s="15"/>
      <c r="DF91" s="15"/>
    </row>
    <row r="92" spans="1:110">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15"/>
      <c r="AC92" s="15"/>
      <c r="AD92" s="15"/>
      <c r="AE92" s="15"/>
      <c r="AF92" s="122"/>
      <c r="AG92" s="122"/>
      <c r="AH92" s="533" t="s">
        <v>167</v>
      </c>
      <c r="AI92" s="187"/>
      <c r="AJ92" s="187"/>
      <c r="AK92" s="682"/>
      <c r="AL92" s="618"/>
      <c r="AM92" s="618"/>
      <c r="AN92" s="682"/>
      <c r="AO92" s="187"/>
      <c r="AP92" s="187"/>
      <c r="AQ92" s="187"/>
      <c r="AR92" s="187"/>
      <c r="AS92" s="187"/>
      <c r="AT92" s="122"/>
      <c r="AU92" s="122"/>
      <c r="AV92" s="122"/>
      <c r="AW92" s="122"/>
      <c r="AX92" s="122"/>
      <c r="AY92" s="122"/>
      <c r="AZ92" s="122"/>
      <c r="BA92" s="122"/>
      <c r="BB92" s="122"/>
      <c r="BC92" s="122"/>
      <c r="BD92" s="122"/>
      <c r="BE92" s="122"/>
      <c r="BF92" s="122"/>
      <c r="BG92" s="103"/>
      <c r="BH92" s="103"/>
      <c r="BI92" s="103"/>
      <c r="BJ92" s="103"/>
      <c r="BK92" s="103"/>
      <c r="BL92" s="103"/>
      <c r="BM92" s="103"/>
      <c r="BN92" s="103"/>
      <c r="BO92" s="103"/>
      <c r="BP92" s="103"/>
      <c r="BQ92" s="103"/>
      <c r="BR92" s="103"/>
      <c r="BS92" s="103"/>
      <c r="BT92" s="103"/>
      <c r="BU92" s="103"/>
      <c r="BV92" s="103"/>
      <c r="BW92" s="103"/>
      <c r="BX92" s="103"/>
      <c r="BY92" s="103"/>
      <c r="BZ92" s="103"/>
      <c r="CA92" s="103"/>
      <c r="CB92" s="103"/>
      <c r="CC92" s="103"/>
      <c r="CD92" s="103"/>
      <c r="CE92" s="103"/>
      <c r="CF92" s="103"/>
      <c r="CG92" s="103"/>
      <c r="CH92" s="103"/>
      <c r="CI92" s="103"/>
      <c r="CJ92" s="103"/>
      <c r="CK92" s="103"/>
      <c r="CL92" s="103"/>
      <c r="CM92" s="103"/>
      <c r="CN92" s="103"/>
      <c r="CO92" s="103"/>
      <c r="CP92" s="103"/>
      <c r="CQ92" s="103"/>
      <c r="CR92" s="103"/>
      <c r="CS92" s="103"/>
      <c r="CT92" s="103"/>
      <c r="CU92" s="103"/>
      <c r="CV92" s="103"/>
      <c r="CW92" s="103"/>
      <c r="CX92" s="103"/>
      <c r="CY92" s="103"/>
      <c r="CZ92" s="103"/>
      <c r="DA92" s="103"/>
      <c r="DB92" s="103"/>
      <c r="DC92" s="103"/>
      <c r="DD92" s="103"/>
      <c r="DE92" s="15"/>
      <c r="DF92" s="15"/>
    </row>
    <row r="93" spans="1:110">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15"/>
      <c r="AC93" s="15"/>
      <c r="AD93" s="15"/>
      <c r="AE93" s="15"/>
      <c r="AF93" s="122"/>
      <c r="AG93" s="122"/>
      <c r="AH93" s="533" t="s">
        <v>205</v>
      </c>
      <c r="AI93" s="187"/>
      <c r="AJ93" s="187"/>
      <c r="AK93" s="682"/>
      <c r="AL93" s="618"/>
      <c r="AM93" s="618"/>
      <c r="AN93" s="682"/>
      <c r="AO93" s="187"/>
      <c r="AP93" s="187"/>
      <c r="AQ93" s="187"/>
      <c r="AR93" s="187"/>
      <c r="AS93" s="187"/>
      <c r="AT93" s="122"/>
      <c r="AU93" s="122"/>
      <c r="AV93" s="122"/>
      <c r="AW93" s="122"/>
      <c r="AX93" s="122"/>
      <c r="AY93" s="122"/>
      <c r="AZ93" s="122"/>
      <c r="BA93" s="122"/>
      <c r="BB93" s="122"/>
      <c r="BC93" s="122"/>
      <c r="BD93" s="122"/>
      <c r="BE93" s="122"/>
      <c r="BF93" s="122"/>
      <c r="BG93" s="103"/>
      <c r="BH93" s="103"/>
      <c r="BI93" s="103"/>
      <c r="BJ93" s="103"/>
      <c r="BK93" s="103"/>
      <c r="BL93" s="103"/>
      <c r="BM93" s="103"/>
      <c r="BN93" s="103"/>
      <c r="BO93" s="103"/>
      <c r="BP93" s="103"/>
      <c r="BQ93" s="103"/>
      <c r="BR93" s="103"/>
      <c r="BS93" s="103"/>
      <c r="BT93" s="103"/>
      <c r="BU93" s="103"/>
      <c r="BV93" s="103"/>
      <c r="BW93" s="103"/>
      <c r="BX93" s="103"/>
      <c r="BY93" s="103"/>
      <c r="BZ93" s="103"/>
      <c r="CA93" s="103"/>
      <c r="CB93" s="103"/>
      <c r="CC93" s="103"/>
      <c r="CD93" s="103"/>
      <c r="CE93" s="103"/>
      <c r="CF93" s="103"/>
      <c r="CG93" s="103"/>
      <c r="CH93" s="103"/>
      <c r="CI93" s="103"/>
      <c r="CJ93" s="103"/>
      <c r="CK93" s="103"/>
      <c r="CL93" s="103"/>
      <c r="CM93" s="103"/>
      <c r="CN93" s="103"/>
      <c r="CO93" s="103"/>
      <c r="CP93" s="103"/>
      <c r="CQ93" s="103"/>
      <c r="CR93" s="103"/>
      <c r="CS93" s="103"/>
      <c r="CT93" s="103"/>
      <c r="CU93" s="103"/>
      <c r="CV93" s="103"/>
      <c r="CW93" s="103"/>
      <c r="CX93" s="103"/>
      <c r="CY93" s="103"/>
      <c r="CZ93" s="103"/>
      <c r="DA93" s="103"/>
      <c r="DB93" s="103"/>
      <c r="DC93" s="103"/>
      <c r="DD93" s="103"/>
      <c r="DE93" s="15"/>
      <c r="DF93" s="15"/>
    </row>
    <row r="94" spans="1:110">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15"/>
      <c r="AC94" s="15"/>
      <c r="AD94" s="15"/>
      <c r="AE94" s="15"/>
      <c r="AF94" s="122"/>
      <c r="AG94" s="122"/>
      <c r="AH94" s="533" t="s">
        <v>366</v>
      </c>
      <c r="AI94" s="187"/>
      <c r="AJ94" s="187"/>
      <c r="AK94" s="682"/>
      <c r="AL94" s="618"/>
      <c r="AM94" s="618"/>
      <c r="AN94" s="682"/>
      <c r="AO94" s="187"/>
      <c r="AP94" s="187"/>
      <c r="AQ94" s="187"/>
      <c r="AR94" s="187"/>
      <c r="AS94" s="187"/>
      <c r="AT94" s="122"/>
      <c r="AU94" s="122"/>
      <c r="AV94" s="122"/>
      <c r="AW94" s="122"/>
      <c r="AX94" s="122"/>
      <c r="AY94" s="122"/>
      <c r="AZ94" s="122"/>
      <c r="BA94" s="122"/>
      <c r="BB94" s="122"/>
      <c r="BC94" s="122"/>
      <c r="BD94" s="122"/>
      <c r="BE94" s="122"/>
      <c r="BF94" s="122"/>
      <c r="BG94" s="103"/>
      <c r="BH94" s="103"/>
      <c r="BI94" s="103"/>
      <c r="BJ94" s="103"/>
      <c r="BK94" s="103"/>
      <c r="BL94" s="103"/>
      <c r="BM94" s="103"/>
      <c r="BN94" s="103"/>
      <c r="BO94" s="103"/>
      <c r="BP94" s="103"/>
      <c r="BQ94" s="103"/>
      <c r="BR94" s="103"/>
      <c r="BS94" s="103"/>
      <c r="BT94" s="103"/>
      <c r="BU94" s="103"/>
      <c r="BV94" s="103"/>
      <c r="BW94" s="103"/>
      <c r="BX94" s="103"/>
      <c r="BY94" s="103"/>
      <c r="BZ94" s="103"/>
      <c r="CA94" s="103"/>
      <c r="CB94" s="103"/>
      <c r="CC94" s="103"/>
      <c r="CD94" s="103"/>
      <c r="CE94" s="103"/>
      <c r="CF94" s="103"/>
      <c r="CG94" s="103"/>
      <c r="CH94" s="103"/>
      <c r="CI94" s="103"/>
      <c r="CJ94" s="103"/>
      <c r="CK94" s="103"/>
      <c r="CL94" s="103"/>
      <c r="CM94" s="103"/>
      <c r="CN94" s="103"/>
      <c r="CO94" s="103"/>
      <c r="CP94" s="103"/>
      <c r="CQ94" s="103"/>
      <c r="CR94" s="103"/>
      <c r="CS94" s="103"/>
      <c r="CT94" s="103"/>
      <c r="CU94" s="103"/>
      <c r="CV94" s="103"/>
      <c r="CW94" s="103"/>
      <c r="CX94" s="103"/>
      <c r="CY94" s="103"/>
      <c r="CZ94" s="103"/>
      <c r="DA94" s="103"/>
      <c r="DB94" s="103"/>
      <c r="DC94" s="103"/>
      <c r="DD94" s="103"/>
      <c r="DE94" s="15"/>
      <c r="DF94" s="15"/>
    </row>
    <row r="95" spans="1:110" ht="4.5" customHeight="1">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15"/>
      <c r="AC95" s="15"/>
      <c r="AD95" s="15"/>
      <c r="AE95" s="15"/>
      <c r="AF95" s="122"/>
      <c r="AG95" s="122"/>
      <c r="AH95" s="443"/>
      <c r="AI95" s="187"/>
      <c r="AJ95" s="187"/>
      <c r="AK95" s="187"/>
      <c r="AL95" s="187"/>
      <c r="AM95" s="187"/>
      <c r="AN95" s="187"/>
      <c r="AO95" s="187"/>
      <c r="AP95" s="187"/>
      <c r="AQ95" s="187"/>
      <c r="AR95" s="187"/>
      <c r="AS95" s="187"/>
      <c r="AT95" s="122"/>
      <c r="AU95" s="122"/>
      <c r="AV95" s="122"/>
      <c r="AW95" s="122"/>
      <c r="AX95" s="122"/>
      <c r="AY95" s="122"/>
      <c r="AZ95" s="122"/>
      <c r="BA95" s="122"/>
      <c r="BB95" s="122"/>
      <c r="BC95" s="122"/>
      <c r="BD95" s="122"/>
      <c r="BE95" s="122"/>
      <c r="BF95" s="122"/>
      <c r="BG95" s="103"/>
      <c r="BH95" s="103"/>
      <c r="BI95" s="103"/>
      <c r="BJ95" s="103"/>
      <c r="BK95" s="103"/>
      <c r="BL95" s="103"/>
      <c r="BM95" s="103"/>
      <c r="BN95" s="103"/>
      <c r="BO95" s="103"/>
      <c r="BP95" s="103"/>
      <c r="BQ95" s="103"/>
      <c r="BR95" s="103"/>
      <c r="BS95" s="103"/>
      <c r="BT95" s="103"/>
      <c r="BU95" s="103"/>
      <c r="BV95" s="103"/>
      <c r="BW95" s="103"/>
      <c r="BX95" s="103"/>
      <c r="BY95" s="103"/>
      <c r="BZ95" s="103"/>
      <c r="CA95" s="103"/>
      <c r="CB95" s="103"/>
      <c r="CC95" s="103"/>
      <c r="CD95" s="103"/>
      <c r="CE95" s="103"/>
      <c r="CF95" s="103"/>
      <c r="CG95" s="103"/>
      <c r="CH95" s="103"/>
      <c r="CI95" s="103"/>
      <c r="CJ95" s="103"/>
      <c r="CK95" s="103"/>
      <c r="CL95" s="103"/>
      <c r="CM95" s="103"/>
      <c r="CN95" s="103"/>
      <c r="CO95" s="103"/>
      <c r="CP95" s="103"/>
      <c r="CQ95" s="103"/>
      <c r="CR95" s="103"/>
      <c r="CS95" s="103"/>
      <c r="CT95" s="103"/>
      <c r="CU95" s="103"/>
      <c r="CV95" s="103"/>
      <c r="CW95" s="103"/>
      <c r="CX95" s="103"/>
      <c r="CY95" s="103"/>
      <c r="CZ95" s="103"/>
      <c r="DA95" s="103"/>
      <c r="DB95" s="103"/>
      <c r="DC95" s="103"/>
      <c r="DD95" s="103"/>
      <c r="DE95" s="15"/>
      <c r="DF95" s="15"/>
    </row>
    <row r="96" spans="1:110" ht="9.9499999999999993" customHeight="1">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15"/>
      <c r="AC96" s="15"/>
      <c r="AD96" s="15"/>
      <c r="AE96" s="15"/>
      <c r="AF96" s="122"/>
      <c r="AG96" s="122"/>
      <c r="AH96" s="438" t="s">
        <v>361</v>
      </c>
      <c r="AI96" s="122"/>
      <c r="AJ96" s="122"/>
      <c r="AK96" s="122"/>
      <c r="AL96" s="122"/>
      <c r="AM96" s="122"/>
      <c r="AN96" s="122"/>
      <c r="AO96" s="122"/>
      <c r="AP96" s="122"/>
      <c r="AQ96" s="122"/>
      <c r="AR96" s="122"/>
      <c r="AS96" s="122"/>
      <c r="AT96" s="122"/>
      <c r="AU96" s="122"/>
      <c r="AV96" s="122"/>
      <c r="AW96" s="122"/>
      <c r="AX96" s="122"/>
      <c r="AY96" s="122"/>
      <c r="AZ96" s="122"/>
      <c r="BA96" s="122"/>
      <c r="BB96" s="122"/>
      <c r="BC96" s="122"/>
      <c r="BD96" s="122"/>
      <c r="BE96" s="122"/>
      <c r="BF96" s="122"/>
      <c r="BG96" s="103"/>
      <c r="BH96" s="103"/>
      <c r="BI96" s="103"/>
      <c r="BJ96" s="103"/>
      <c r="BK96" s="103"/>
      <c r="BL96" s="103"/>
      <c r="BM96" s="103"/>
      <c r="BN96" s="103"/>
      <c r="BO96" s="103"/>
      <c r="BP96" s="103"/>
      <c r="BQ96" s="103"/>
      <c r="BR96" s="103"/>
      <c r="BS96" s="103"/>
      <c r="BT96" s="103"/>
      <c r="BU96" s="103"/>
      <c r="BV96" s="103"/>
      <c r="BW96" s="103"/>
      <c r="BX96" s="103"/>
      <c r="BY96" s="103"/>
      <c r="BZ96" s="103"/>
      <c r="CA96" s="103"/>
      <c r="CB96" s="103"/>
      <c r="CC96" s="103"/>
      <c r="CD96" s="103"/>
      <c r="CE96" s="103"/>
      <c r="CF96" s="103"/>
      <c r="CG96" s="103"/>
      <c r="CH96" s="103"/>
      <c r="CI96" s="103"/>
      <c r="CJ96" s="103"/>
      <c r="CK96" s="103"/>
      <c r="CL96" s="103"/>
      <c r="CM96" s="103"/>
      <c r="CN96" s="103"/>
      <c r="CO96" s="103"/>
      <c r="CP96" s="103"/>
      <c r="CQ96" s="103"/>
      <c r="CR96" s="103"/>
      <c r="CS96" s="103"/>
      <c r="CT96" s="103"/>
      <c r="CU96" s="103"/>
      <c r="CV96" s="103"/>
      <c r="CW96" s="103"/>
      <c r="CX96" s="103"/>
      <c r="CY96" s="103"/>
      <c r="CZ96" s="103"/>
      <c r="DA96" s="103"/>
      <c r="DB96" s="103"/>
      <c r="DC96" s="103"/>
      <c r="DD96" s="103"/>
      <c r="DE96" s="15"/>
      <c r="DF96" s="15"/>
    </row>
    <row r="97" spans="1:110" ht="9.9499999999999993" customHeight="1">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15"/>
      <c r="AC97" s="15"/>
      <c r="AD97" s="15"/>
      <c r="AE97" s="15"/>
      <c r="AF97" s="122"/>
      <c r="AG97" s="122"/>
      <c r="AH97" s="438" t="s">
        <v>112</v>
      </c>
      <c r="AI97" s="122"/>
      <c r="AJ97" s="122"/>
      <c r="AK97" s="122"/>
      <c r="AL97" s="122"/>
      <c r="AM97" s="122"/>
      <c r="AN97" s="122"/>
      <c r="AO97" s="122"/>
      <c r="AP97" s="122"/>
      <c r="AQ97" s="122"/>
      <c r="AR97" s="122"/>
      <c r="AS97" s="122"/>
      <c r="AT97" s="122"/>
      <c r="AU97" s="122"/>
      <c r="AV97" s="122"/>
      <c r="AW97" s="122"/>
      <c r="AX97" s="122"/>
      <c r="AY97" s="122"/>
      <c r="AZ97" s="122"/>
      <c r="BA97" s="122"/>
      <c r="BB97" s="122"/>
      <c r="BC97" s="122"/>
      <c r="BD97" s="122"/>
      <c r="BE97" s="122"/>
      <c r="BF97" s="122"/>
      <c r="BG97" s="103"/>
      <c r="BH97" s="103"/>
      <c r="BI97" s="103"/>
      <c r="BJ97" s="103"/>
      <c r="BK97" s="103"/>
      <c r="BL97" s="103"/>
      <c r="BM97" s="103"/>
      <c r="BN97" s="103"/>
      <c r="BO97" s="103"/>
      <c r="BP97" s="103"/>
      <c r="BQ97" s="103"/>
      <c r="BR97" s="103"/>
      <c r="BS97" s="103"/>
      <c r="BT97" s="103"/>
      <c r="BU97" s="103"/>
      <c r="BV97" s="103"/>
      <c r="BW97" s="103"/>
      <c r="BX97" s="103"/>
      <c r="BY97" s="103"/>
      <c r="BZ97" s="103"/>
      <c r="CA97" s="103"/>
      <c r="CB97" s="103"/>
      <c r="CC97" s="103"/>
      <c r="CD97" s="103"/>
      <c r="CE97" s="103"/>
      <c r="CF97" s="103"/>
      <c r="CG97" s="103"/>
      <c r="CH97" s="103"/>
      <c r="CI97" s="103"/>
      <c r="CJ97" s="103"/>
      <c r="CK97" s="103"/>
      <c r="CL97" s="103"/>
      <c r="CM97" s="103"/>
      <c r="CN97" s="103"/>
      <c r="CO97" s="103"/>
      <c r="CP97" s="103"/>
      <c r="CQ97" s="103"/>
      <c r="CR97" s="103"/>
      <c r="CS97" s="103"/>
      <c r="CT97" s="103"/>
      <c r="CU97" s="103"/>
      <c r="CV97" s="103"/>
      <c r="CW97" s="103"/>
      <c r="CX97" s="103"/>
      <c r="CY97" s="103"/>
      <c r="CZ97" s="103"/>
      <c r="DA97" s="103"/>
      <c r="DB97" s="103"/>
      <c r="DC97" s="103"/>
      <c r="DD97" s="103"/>
      <c r="DE97" s="15"/>
      <c r="DF97" s="15"/>
    </row>
    <row r="98" spans="1:110">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15"/>
      <c r="AC98" s="15"/>
      <c r="AD98" s="15"/>
      <c r="AE98" s="15"/>
      <c r="AF98" s="122"/>
      <c r="AG98" s="122"/>
      <c r="AH98" s="125"/>
      <c r="AI98" s="122"/>
      <c r="AJ98" s="122"/>
      <c r="AK98" s="122"/>
      <c r="AL98" s="122"/>
      <c r="AM98" s="122"/>
      <c r="AN98" s="122"/>
      <c r="AO98" s="122"/>
      <c r="AP98" s="122"/>
      <c r="AQ98" s="122"/>
      <c r="AR98" s="122"/>
      <c r="AS98" s="122"/>
      <c r="AT98" s="122"/>
      <c r="AU98" s="122"/>
      <c r="AV98" s="122"/>
      <c r="AW98" s="122"/>
      <c r="AX98" s="122"/>
      <c r="AY98" s="122"/>
      <c r="AZ98" s="122"/>
      <c r="BA98" s="122"/>
      <c r="BB98" s="122"/>
      <c r="BC98" s="122"/>
      <c r="BD98" s="122"/>
      <c r="BE98" s="122"/>
      <c r="BF98" s="122"/>
      <c r="BG98" s="103"/>
      <c r="BH98" s="103"/>
      <c r="BI98" s="103"/>
      <c r="BJ98" s="103"/>
      <c r="BK98" s="103"/>
      <c r="BL98" s="103"/>
      <c r="BM98" s="103"/>
      <c r="BN98" s="103"/>
      <c r="BO98" s="103"/>
      <c r="BP98" s="103"/>
      <c r="BQ98" s="103"/>
      <c r="BR98" s="103"/>
      <c r="BS98" s="103"/>
      <c r="BT98" s="103"/>
      <c r="BU98" s="103"/>
      <c r="BV98" s="103"/>
      <c r="BW98" s="103"/>
      <c r="BX98" s="103"/>
      <c r="BY98" s="103"/>
      <c r="BZ98" s="103"/>
      <c r="CA98" s="103"/>
      <c r="CB98" s="103"/>
      <c r="CC98" s="103"/>
      <c r="CD98" s="103"/>
      <c r="CE98" s="103"/>
      <c r="CF98" s="103"/>
      <c r="CG98" s="103"/>
      <c r="CH98" s="103"/>
      <c r="CI98" s="103"/>
      <c r="CJ98" s="103"/>
      <c r="CK98" s="103"/>
      <c r="CL98" s="103"/>
      <c r="CM98" s="103"/>
      <c r="CN98" s="103"/>
      <c r="CO98" s="103"/>
      <c r="CP98" s="103"/>
      <c r="CQ98" s="103"/>
      <c r="CR98" s="103"/>
      <c r="CS98" s="103"/>
      <c r="CT98" s="103"/>
      <c r="CU98" s="103"/>
      <c r="CV98" s="103"/>
      <c r="CW98" s="103"/>
      <c r="CX98" s="103"/>
      <c r="CY98" s="103"/>
      <c r="CZ98" s="103"/>
      <c r="DA98" s="103"/>
      <c r="DB98" s="103"/>
      <c r="DC98" s="103"/>
      <c r="DD98" s="103"/>
      <c r="DE98" s="15"/>
      <c r="DF98" s="15"/>
    </row>
    <row r="99" spans="1:110">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15"/>
      <c r="AC99" s="15"/>
      <c r="AD99" s="15"/>
      <c r="AE99" s="15"/>
      <c r="AF99" s="582" t="s">
        <v>0</v>
      </c>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row>
    <row r="100" spans="1:110">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row>
    <row r="101" spans="1:110">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row>
    <row r="102" spans="1:110">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row>
  </sheetData>
  <sheetProtection selectLockedCells="1"/>
  <mergeCells count="50">
    <mergeCell ref="C36:U36"/>
    <mergeCell ref="C1:T1"/>
    <mergeCell ref="C6:Y6"/>
    <mergeCell ref="C7:Z7"/>
    <mergeCell ref="Q9:U9"/>
    <mergeCell ref="V9:Z9"/>
    <mergeCell ref="G4:Z5"/>
    <mergeCell ref="C12:P12"/>
    <mergeCell ref="Q12:U12"/>
    <mergeCell ref="V12:Z12"/>
    <mergeCell ref="C10:P10"/>
    <mergeCell ref="Q10:U10"/>
    <mergeCell ref="V10:Z10"/>
    <mergeCell ref="C11:P11"/>
    <mergeCell ref="Q11:U11"/>
    <mergeCell ref="V11:Z11"/>
    <mergeCell ref="C18:I18"/>
    <mergeCell ref="C33:K33"/>
    <mergeCell ref="C35:K35"/>
    <mergeCell ref="W22:Z22"/>
    <mergeCell ref="W23:Z23"/>
    <mergeCell ref="W24:Z24"/>
    <mergeCell ref="W28:Z28"/>
    <mergeCell ref="W29:Z29"/>
    <mergeCell ref="W26:Z26"/>
    <mergeCell ref="W25:Z25"/>
    <mergeCell ref="C14:P14"/>
    <mergeCell ref="Q14:U14"/>
    <mergeCell ref="V14:Z14"/>
    <mergeCell ref="C15:Z15"/>
    <mergeCell ref="C16:Z16"/>
    <mergeCell ref="C70:E70"/>
    <mergeCell ref="C71:E71"/>
    <mergeCell ref="C43:Q43"/>
    <mergeCell ref="R43:U43"/>
    <mergeCell ref="V43:Z43"/>
    <mergeCell ref="C44:Q44"/>
    <mergeCell ref="R44:U44"/>
    <mergeCell ref="V44:Z44"/>
    <mergeCell ref="C46:Z46"/>
    <mergeCell ref="C45:Z45"/>
    <mergeCell ref="V42:Z42"/>
    <mergeCell ref="C38:Z38"/>
    <mergeCell ref="C39:V39"/>
    <mergeCell ref="P40:U40"/>
    <mergeCell ref="V40:Z40"/>
    <mergeCell ref="C41:Q41"/>
    <mergeCell ref="R41:U41"/>
    <mergeCell ref="V41:Z41"/>
    <mergeCell ref="R42:U42"/>
  </mergeCells>
  <pageMargins left="0.78740157480314998" right="0.59055118110236204" top="0.15748031496063" bottom="0.15748031496063" header="0" footer="0"/>
  <pageSetup paperSize="9" scale="83" fitToWidth="0"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3194753" r:id="rId4" name="Button 1">
              <controlPr defaultSize="0" print="0" autoLine="0" autoPict="0">
                <anchor moveWithCells="1" sizeWithCells="1">
                  <from>
                    <xdr:col>0</xdr:col>
                    <xdr:colOff>28575</xdr:colOff>
                    <xdr:row>0</xdr:row>
                    <xdr:rowOff>28575</xdr:rowOff>
                  </from>
                  <to>
                    <xdr:col>0</xdr:col>
                    <xdr:colOff>28575</xdr:colOff>
                    <xdr:row>0</xdr:row>
                    <xdr:rowOff>28575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BCD23-4C4E-4766-AD43-4FE9EE2A8576}">
  <sheetPr codeName="Tabelle64"/>
  <dimension ref="A1:BZ111"/>
  <sheetViews>
    <sheetView workbookViewId="0"/>
  </sheetViews>
  <sheetFormatPr baseColWidth="10" defaultColWidth="11" defaultRowHeight="14.25"/>
  <cols>
    <col min="1" max="1" width="4.625" style="276" customWidth="1"/>
    <col min="2" max="2" width="2.625" style="276" customWidth="1"/>
    <col min="3" max="3" width="10.625" style="276" customWidth="1"/>
    <col min="4" max="4" width="1.625" style="276" customWidth="1"/>
    <col min="5" max="5" width="12.875" style="276" customWidth="1"/>
    <col min="6" max="6" width="1.625" style="276" customWidth="1"/>
    <col min="7" max="26" width="3.5" style="276" customWidth="1"/>
    <col min="27" max="27" width="2.625" style="276" customWidth="1"/>
    <col min="28" max="28" width="2.625" style="40" customWidth="1"/>
    <col min="29" max="31" width="11" style="40"/>
    <col min="32" max="33" width="2.625" style="276" customWidth="1"/>
    <col min="34" max="34" width="53.875" style="276" customWidth="1"/>
    <col min="35" max="58" width="13.625" style="276" customWidth="1"/>
    <col min="59" max="75" width="13.625" style="40" customWidth="1"/>
    <col min="76" max="76" width="2.625" style="40" customWidth="1"/>
    <col min="77" max="78" width="13.625" style="40" customWidth="1"/>
    <col min="79" max="81" width="8.125" style="40" customWidth="1"/>
    <col min="82" max="16384" width="11" style="40"/>
  </cols>
  <sheetData>
    <row r="1" spans="1:78" ht="4.5" customHeight="1">
      <c r="A1" s="70"/>
      <c r="C1" s="929" t="s">
        <v>0</v>
      </c>
      <c r="D1" s="929"/>
      <c r="E1" s="929"/>
      <c r="F1" s="929"/>
      <c r="G1" s="929"/>
      <c r="H1" s="929"/>
      <c r="I1" s="929"/>
      <c r="J1" s="929"/>
      <c r="K1" s="929"/>
      <c r="L1" s="929"/>
      <c r="M1" s="929"/>
      <c r="N1" s="929"/>
      <c r="O1" s="929"/>
      <c r="P1" s="929"/>
      <c r="Q1" s="929"/>
      <c r="R1" s="929"/>
      <c r="S1" s="929"/>
      <c r="T1" s="929"/>
      <c r="U1" s="289"/>
      <c r="V1" s="289"/>
      <c r="W1" s="289"/>
      <c r="X1" s="289"/>
      <c r="Y1" s="289"/>
      <c r="Z1" s="289"/>
      <c r="AB1" s="15"/>
      <c r="AC1" s="15"/>
      <c r="AD1" s="15"/>
      <c r="AE1" s="15"/>
      <c r="AF1" s="122"/>
      <c r="AG1" s="122"/>
      <c r="AH1" s="132"/>
      <c r="AI1" s="174"/>
      <c r="AJ1" s="174"/>
      <c r="AK1" s="174"/>
      <c r="AL1" s="174"/>
      <c r="AM1" s="174"/>
      <c r="AN1" s="174"/>
      <c r="AO1" s="174"/>
      <c r="AP1" s="174"/>
      <c r="AQ1" s="174"/>
      <c r="AR1" s="174"/>
      <c r="AS1" s="174"/>
      <c r="AT1" s="174"/>
      <c r="AU1" s="174"/>
      <c r="AV1" s="174"/>
      <c r="AW1" s="174"/>
      <c r="AX1" s="174"/>
      <c r="AY1" s="174"/>
      <c r="AZ1" s="184"/>
      <c r="BA1" s="184"/>
      <c r="BB1" s="184"/>
      <c r="BC1" s="184"/>
      <c r="BD1" s="184"/>
      <c r="BE1" s="184"/>
      <c r="BF1" s="122"/>
      <c r="BG1" s="103"/>
      <c r="BH1" s="103"/>
      <c r="BI1" s="103"/>
      <c r="BJ1" s="103"/>
      <c r="BK1" s="103"/>
      <c r="BL1" s="103"/>
      <c r="BM1" s="103"/>
      <c r="BN1" s="103"/>
      <c r="BO1" s="103"/>
      <c r="BP1" s="103"/>
      <c r="BQ1" s="103"/>
      <c r="BR1" s="103"/>
      <c r="BS1" s="103"/>
      <c r="BT1" s="103"/>
      <c r="BU1" s="103"/>
      <c r="BV1" s="103"/>
      <c r="BW1" s="103"/>
      <c r="BX1" s="103"/>
      <c r="BY1" s="15"/>
      <c r="BZ1" s="15"/>
    </row>
    <row r="2" spans="1:78" ht="4.5" customHeight="1">
      <c r="A2" s="70"/>
      <c r="C2" s="396"/>
      <c r="D2" s="396"/>
      <c r="E2" s="396"/>
      <c r="F2" s="396"/>
      <c r="G2" s="396"/>
      <c r="H2" s="396"/>
      <c r="I2" s="396"/>
      <c r="J2" s="396"/>
      <c r="K2" s="396"/>
      <c r="L2" s="396"/>
      <c r="M2" s="396"/>
      <c r="N2" s="396"/>
      <c r="O2" s="396"/>
      <c r="P2" s="396"/>
      <c r="Q2" s="396"/>
      <c r="R2" s="396"/>
      <c r="S2" s="396"/>
      <c r="T2" s="396"/>
      <c r="U2" s="431"/>
      <c r="V2" s="431"/>
      <c r="W2" s="431"/>
      <c r="X2" s="431"/>
      <c r="Y2" s="431"/>
      <c r="Z2" s="431"/>
      <c r="AB2" s="15"/>
      <c r="AC2" s="15"/>
      <c r="AD2" s="15"/>
      <c r="AE2" s="15"/>
      <c r="AF2" s="122"/>
      <c r="AG2" s="122"/>
      <c r="AH2" s="132"/>
      <c r="AI2" s="174"/>
      <c r="AJ2" s="174"/>
      <c r="AK2" s="174"/>
      <c r="AL2" s="174"/>
      <c r="AM2" s="174"/>
      <c r="AN2" s="174"/>
      <c r="AO2" s="174"/>
      <c r="AP2" s="174"/>
      <c r="AQ2" s="174"/>
      <c r="AR2" s="174"/>
      <c r="AS2" s="174"/>
      <c r="AT2" s="174"/>
      <c r="AU2" s="174"/>
      <c r="AV2" s="174"/>
      <c r="AW2" s="174"/>
      <c r="AX2" s="174"/>
      <c r="AY2" s="174"/>
      <c r="AZ2" s="184"/>
      <c r="BA2" s="184"/>
      <c r="BB2" s="184"/>
      <c r="BC2" s="184"/>
      <c r="BD2" s="184"/>
      <c r="BE2" s="184"/>
      <c r="BF2" s="122"/>
      <c r="BG2" s="103"/>
      <c r="BH2" s="103"/>
      <c r="BI2" s="103"/>
      <c r="BJ2" s="103"/>
      <c r="BK2" s="103"/>
      <c r="BL2" s="103"/>
      <c r="BM2" s="103"/>
      <c r="BN2" s="103"/>
      <c r="BO2" s="103"/>
      <c r="BP2" s="103"/>
      <c r="BQ2" s="103"/>
      <c r="BR2" s="103"/>
      <c r="BS2" s="103"/>
      <c r="BT2" s="103"/>
      <c r="BU2" s="103"/>
      <c r="BV2" s="103"/>
      <c r="BW2" s="103"/>
      <c r="BX2" s="103"/>
      <c r="BY2" s="15"/>
      <c r="BZ2" s="15"/>
    </row>
    <row r="3" spans="1:78" s="64" customFormat="1" ht="24.95" customHeight="1">
      <c r="A3" s="18"/>
      <c r="C3" s="389" t="str">
        <f>AG3</f>
        <v>7</v>
      </c>
      <c r="D3" s="357"/>
      <c r="E3" s="357"/>
      <c r="F3" s="357"/>
      <c r="G3" s="352" t="str">
        <f>AH3</f>
        <v>Marktwerte, Marktmieten, Preisniveaus (MWG)</v>
      </c>
      <c r="H3" s="357"/>
      <c r="I3" s="357"/>
      <c r="J3" s="357"/>
      <c r="K3" s="357"/>
      <c r="L3" s="357"/>
      <c r="M3" s="357"/>
      <c r="N3" s="357"/>
      <c r="O3" s="357"/>
      <c r="P3" s="357"/>
      <c r="Q3" s="357"/>
      <c r="R3" s="357"/>
      <c r="S3" s="357"/>
      <c r="T3" s="357"/>
      <c r="U3" s="357"/>
      <c r="V3" s="357"/>
      <c r="W3" s="275"/>
      <c r="X3" s="275"/>
      <c r="Y3" s="275"/>
      <c r="Z3" s="275"/>
      <c r="AA3" s="276"/>
      <c r="AB3" s="18"/>
      <c r="AC3" s="18"/>
      <c r="AD3" s="18"/>
      <c r="AE3" s="18"/>
      <c r="AF3" s="113"/>
      <c r="AG3" s="525" t="s">
        <v>260</v>
      </c>
      <c r="AH3" s="525" t="s">
        <v>367</v>
      </c>
      <c r="AI3" s="131"/>
      <c r="AJ3" s="131"/>
      <c r="AK3" s="131"/>
      <c r="AL3" s="131"/>
      <c r="AM3" s="131"/>
      <c r="AN3" s="131"/>
      <c r="AO3" s="131"/>
      <c r="AP3" s="131"/>
      <c r="AQ3" s="131"/>
      <c r="AR3" s="131"/>
      <c r="AS3" s="131"/>
      <c r="AT3" s="131"/>
      <c r="AU3" s="131"/>
      <c r="AV3" s="131"/>
      <c r="AW3" s="131"/>
      <c r="AX3" s="131"/>
      <c r="AY3" s="131"/>
      <c r="AZ3" s="131"/>
      <c r="BA3" s="131"/>
      <c r="BB3" s="185"/>
      <c r="BC3" s="185"/>
      <c r="BD3" s="185"/>
      <c r="BE3" s="185"/>
      <c r="BF3" s="122"/>
      <c r="BG3" s="113"/>
      <c r="BH3" s="113"/>
      <c r="BI3" s="113"/>
      <c r="BJ3" s="113"/>
      <c r="BK3" s="113"/>
      <c r="BL3" s="113"/>
      <c r="BM3" s="113"/>
      <c r="BN3" s="113"/>
      <c r="BO3" s="113"/>
      <c r="BP3" s="113"/>
      <c r="BQ3" s="113"/>
      <c r="BR3" s="113"/>
      <c r="BS3" s="113"/>
      <c r="BT3" s="113"/>
      <c r="BU3" s="113"/>
      <c r="BV3" s="113"/>
      <c r="BW3" s="144" t="s">
        <v>250</v>
      </c>
      <c r="BX3" s="113"/>
      <c r="BY3" s="15"/>
      <c r="BZ3" s="15"/>
    </row>
    <row r="4" spans="1:78" s="42" customFormat="1" ht="24.95" customHeight="1">
      <c r="A4" s="24"/>
      <c r="G4" s="935" t="str">
        <f>AH4</f>
        <v>Aachen (PLZ: 52062)</v>
      </c>
      <c r="H4" s="935"/>
      <c r="I4" s="935"/>
      <c r="J4" s="935"/>
      <c r="K4" s="935"/>
      <c r="L4" s="935"/>
      <c r="M4" s="935"/>
      <c r="N4" s="935"/>
      <c r="O4" s="935"/>
      <c r="P4" s="935"/>
      <c r="Q4" s="935"/>
      <c r="R4" s="935"/>
      <c r="S4" s="935"/>
      <c r="T4" s="935"/>
      <c r="U4" s="935"/>
      <c r="V4" s="935"/>
      <c r="W4" s="935"/>
      <c r="X4" s="935"/>
      <c r="Y4" s="935"/>
      <c r="Z4" s="935"/>
      <c r="AA4" s="276"/>
      <c r="AB4" s="24"/>
      <c r="AC4" s="24"/>
      <c r="AD4" s="24"/>
      <c r="AE4" s="24"/>
      <c r="AF4" s="105"/>
      <c r="AG4" s="105"/>
      <c r="AH4" s="704" t="s">
        <v>221</v>
      </c>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22"/>
      <c r="BG4" s="105"/>
      <c r="BH4" s="105"/>
      <c r="BI4" s="105"/>
      <c r="BJ4" s="105"/>
      <c r="BK4" s="105"/>
      <c r="BL4" s="105"/>
      <c r="BM4" s="105"/>
      <c r="BN4" s="105"/>
      <c r="BO4" s="105"/>
      <c r="BP4" s="105"/>
      <c r="BQ4" s="105"/>
      <c r="BR4" s="105"/>
      <c r="BS4" s="105"/>
      <c r="BT4" s="105"/>
      <c r="BU4" s="105"/>
      <c r="BV4" s="105"/>
      <c r="BW4" s="105"/>
      <c r="BX4" s="105"/>
      <c r="BY4" s="15"/>
      <c r="BZ4" s="15"/>
    </row>
    <row r="5" spans="1:78" s="44" customFormat="1" ht="24.95" customHeight="1">
      <c r="A5" s="21"/>
      <c r="C5" s="330"/>
      <c r="D5" s="330"/>
      <c r="E5" s="330"/>
      <c r="F5" s="330"/>
      <c r="G5" s="936"/>
      <c r="H5" s="936"/>
      <c r="I5" s="936"/>
      <c r="J5" s="936"/>
      <c r="K5" s="936"/>
      <c r="L5" s="936"/>
      <c r="M5" s="936"/>
      <c r="N5" s="936"/>
      <c r="O5" s="936"/>
      <c r="P5" s="936"/>
      <c r="Q5" s="936"/>
      <c r="R5" s="936"/>
      <c r="S5" s="936"/>
      <c r="T5" s="936"/>
      <c r="U5" s="936"/>
      <c r="V5" s="936"/>
      <c r="W5" s="936"/>
      <c r="X5" s="936"/>
      <c r="Y5" s="936"/>
      <c r="Z5" s="936"/>
      <c r="AA5" s="276"/>
      <c r="AB5" s="21"/>
      <c r="AC5" s="21"/>
      <c r="AD5" s="21"/>
      <c r="AE5" s="21"/>
      <c r="AF5" s="106"/>
      <c r="AG5" s="600"/>
      <c r="AH5" s="574"/>
      <c r="AI5" s="574"/>
      <c r="AJ5" s="574"/>
      <c r="AK5" s="574"/>
      <c r="AL5" s="574"/>
      <c r="AM5" s="574"/>
      <c r="AN5" s="574"/>
      <c r="AO5" s="574"/>
      <c r="AP5" s="574"/>
      <c r="AQ5" s="574"/>
      <c r="AR5" s="574"/>
      <c r="AS5" s="574"/>
      <c r="AT5" s="574"/>
      <c r="AU5" s="574"/>
      <c r="AV5" s="574"/>
      <c r="AW5" s="574"/>
      <c r="AX5" s="574"/>
      <c r="AY5" s="574"/>
      <c r="AZ5" s="574"/>
      <c r="BA5" s="574"/>
      <c r="BB5" s="574"/>
      <c r="BC5" s="574"/>
      <c r="BD5" s="574"/>
      <c r="BE5" s="574"/>
      <c r="BF5" s="620"/>
      <c r="BG5" s="600"/>
      <c r="BH5" s="600"/>
      <c r="BI5" s="600"/>
      <c r="BJ5" s="600"/>
      <c r="BK5" s="600"/>
      <c r="BL5" s="600"/>
      <c r="BM5" s="600"/>
      <c r="BN5" s="600"/>
      <c r="BO5" s="600"/>
      <c r="BP5" s="600"/>
      <c r="BQ5" s="600"/>
      <c r="BR5" s="600"/>
      <c r="BS5" s="600"/>
      <c r="BT5" s="600"/>
      <c r="BU5" s="600"/>
      <c r="BV5" s="600"/>
      <c r="BW5" s="600"/>
      <c r="BX5" s="106"/>
      <c r="BY5" s="15"/>
      <c r="BZ5" s="15"/>
    </row>
    <row r="6" spans="1:78" ht="6" customHeight="1">
      <c r="A6" s="70"/>
      <c r="C6" s="42"/>
      <c r="D6" s="42"/>
      <c r="E6" s="42"/>
      <c r="F6" s="42"/>
      <c r="G6" s="42"/>
      <c r="H6" s="42"/>
      <c r="I6" s="42"/>
      <c r="J6" s="42"/>
      <c r="K6" s="42"/>
      <c r="L6" s="42"/>
      <c r="M6" s="42"/>
      <c r="N6" s="42"/>
      <c r="O6" s="42"/>
      <c r="P6" s="42"/>
      <c r="Q6" s="42"/>
      <c r="R6" s="42"/>
      <c r="S6" s="42"/>
      <c r="T6" s="42"/>
      <c r="U6" s="42"/>
      <c r="V6" s="42"/>
      <c r="W6" s="42"/>
      <c r="X6" s="42"/>
      <c r="Y6" s="42"/>
      <c r="Z6" s="42"/>
      <c r="AB6" s="15"/>
      <c r="AC6" s="15"/>
      <c r="AD6" s="15"/>
      <c r="AE6" s="15"/>
      <c r="AF6" s="122"/>
      <c r="AG6" s="122"/>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22"/>
      <c r="BG6" s="103"/>
      <c r="BH6" s="103"/>
      <c r="BI6" s="103"/>
      <c r="BJ6" s="103"/>
      <c r="BK6" s="103"/>
      <c r="BL6" s="103"/>
      <c r="BM6" s="103"/>
      <c r="BN6" s="103"/>
      <c r="BO6" s="103"/>
      <c r="BP6" s="103"/>
      <c r="BQ6" s="103"/>
      <c r="BR6" s="103"/>
      <c r="BS6" s="103"/>
      <c r="BT6" s="103"/>
      <c r="BU6" s="103"/>
      <c r="BV6" s="103"/>
      <c r="BW6" s="103"/>
      <c r="BX6" s="103"/>
      <c r="BY6" s="15"/>
      <c r="BZ6" s="15"/>
    </row>
    <row r="7" spans="1:78" ht="16.5" customHeight="1">
      <c r="A7" s="70"/>
      <c r="C7" s="815" t="str">
        <f>AH7</f>
        <v>Marktmieten von Wohnungen (nettokalt)</v>
      </c>
      <c r="D7" s="815"/>
      <c r="E7" s="815"/>
      <c r="F7" s="815"/>
      <c r="G7" s="815"/>
      <c r="H7" s="815"/>
      <c r="I7" s="815"/>
      <c r="J7" s="815"/>
      <c r="K7" s="815"/>
      <c r="L7" s="815"/>
      <c r="M7" s="815"/>
      <c r="N7" s="815"/>
      <c r="O7" s="815"/>
      <c r="P7" s="815"/>
      <c r="Q7" s="815"/>
      <c r="R7" s="815"/>
      <c r="S7" s="815"/>
      <c r="T7" s="815"/>
      <c r="U7" s="815"/>
      <c r="V7" s="815"/>
      <c r="W7" s="815"/>
      <c r="X7" s="815"/>
      <c r="Y7" s="815"/>
      <c r="Z7" s="815"/>
      <c r="AB7" s="15"/>
      <c r="AC7" s="15"/>
      <c r="AD7" s="15"/>
      <c r="AE7" s="15"/>
      <c r="AF7" s="122"/>
      <c r="AG7" s="122"/>
      <c r="AH7" s="522" t="s">
        <v>197</v>
      </c>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22"/>
      <c r="BG7" s="103"/>
      <c r="BH7" s="103"/>
      <c r="BI7" s="103"/>
      <c r="BJ7" s="103"/>
      <c r="BK7" s="103"/>
      <c r="BL7" s="103"/>
      <c r="BM7" s="103"/>
      <c r="BN7" s="103"/>
      <c r="BO7" s="103"/>
      <c r="BP7" s="103"/>
      <c r="BQ7" s="103"/>
      <c r="BR7" s="103"/>
      <c r="BS7" s="103"/>
      <c r="BT7" s="103"/>
      <c r="BU7" s="103"/>
      <c r="BV7" s="103"/>
      <c r="BW7" s="103"/>
      <c r="BX7" s="103"/>
      <c r="BY7" s="15"/>
      <c r="BZ7" s="15"/>
    </row>
    <row r="8" spans="1:78" ht="9.9499999999999993" customHeight="1">
      <c r="A8" s="70"/>
      <c r="C8" s="318"/>
      <c r="D8" s="318"/>
      <c r="E8" s="318"/>
      <c r="F8" s="318"/>
      <c r="G8" s="318"/>
      <c r="H8" s="318"/>
      <c r="I8" s="318"/>
      <c r="J8" s="318"/>
      <c r="K8" s="318"/>
      <c r="L8" s="318"/>
      <c r="M8" s="318"/>
      <c r="N8" s="318"/>
      <c r="O8" s="318"/>
      <c r="P8" s="318"/>
      <c r="Q8" s="502"/>
      <c r="R8" s="502"/>
      <c r="S8" s="502"/>
      <c r="T8" s="502"/>
      <c r="U8" s="502"/>
      <c r="V8" s="318"/>
      <c r="W8" s="318"/>
      <c r="X8" s="318"/>
      <c r="Y8" s="318"/>
      <c r="Z8" s="318"/>
      <c r="AB8" s="15"/>
      <c r="AC8" s="15"/>
      <c r="AD8" s="15"/>
      <c r="AE8" s="15"/>
      <c r="AF8" s="122"/>
      <c r="AG8" s="122"/>
      <c r="AH8" s="110"/>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22"/>
      <c r="BG8" s="103"/>
      <c r="BH8" s="103"/>
      <c r="BI8" s="103"/>
      <c r="BJ8" s="103"/>
      <c r="BK8" s="103"/>
      <c r="BL8" s="103"/>
      <c r="BM8" s="103"/>
      <c r="BN8" s="103"/>
      <c r="BO8" s="103"/>
      <c r="BP8" s="103"/>
      <c r="BQ8" s="103"/>
      <c r="BR8" s="103"/>
      <c r="BS8" s="103"/>
      <c r="BT8" s="103"/>
      <c r="BU8" s="103"/>
      <c r="BV8" s="103"/>
      <c r="BW8" s="103"/>
      <c r="BX8" s="103"/>
      <c r="BY8" s="15"/>
      <c r="BZ8" s="15"/>
    </row>
    <row r="9" spans="1:78" ht="16.5" customHeight="1">
      <c r="A9" s="70"/>
      <c r="C9" s="435"/>
      <c r="D9" s="435"/>
      <c r="E9" s="435"/>
      <c r="F9" s="435"/>
      <c r="G9" s="435"/>
      <c r="H9" s="435"/>
      <c r="I9" s="435"/>
      <c r="J9" s="435"/>
      <c r="K9" s="435"/>
      <c r="L9" s="435"/>
      <c r="M9" s="823" t="str">
        <f t="shared" ref="M9:M14" si="0">AJ9</f>
        <v>EUR/m²Mt</v>
      </c>
      <c r="N9" s="823"/>
      <c r="O9" s="823"/>
      <c r="P9" s="823"/>
      <c r="Q9" s="881" t="str">
        <f t="shared" ref="Q9:Q14" si="1">AI9</f>
        <v>EUR/m²a</v>
      </c>
      <c r="R9" s="881"/>
      <c r="S9" s="881"/>
      <c r="T9" s="881"/>
      <c r="U9" s="881"/>
      <c r="V9" s="823" t="str">
        <f t="shared" ref="V9:V14" si="2">AK9</f>
        <v>EUR/Mt</v>
      </c>
      <c r="W9" s="823"/>
      <c r="X9" s="823"/>
      <c r="Y9" s="823"/>
      <c r="Z9" s="823"/>
      <c r="AB9" s="15"/>
      <c r="AC9" s="15"/>
      <c r="AD9" s="15"/>
      <c r="AE9" s="15"/>
      <c r="AF9" s="122"/>
      <c r="AG9" s="122"/>
      <c r="AH9" s="163"/>
      <c r="AI9" s="144" t="s">
        <v>22</v>
      </c>
      <c r="AJ9" s="144" t="s">
        <v>156</v>
      </c>
      <c r="AK9" s="144" t="s">
        <v>203</v>
      </c>
      <c r="AL9" s="107"/>
      <c r="AM9" s="107"/>
      <c r="AN9" s="107"/>
      <c r="AO9" s="107"/>
      <c r="AP9" s="107"/>
      <c r="AQ9" s="114"/>
      <c r="AR9" s="114"/>
      <c r="AS9" s="114"/>
      <c r="AT9" s="114"/>
      <c r="AU9" s="114"/>
      <c r="AV9" s="103"/>
      <c r="AW9" s="105"/>
      <c r="AX9" s="105"/>
      <c r="AY9" s="105"/>
      <c r="AZ9" s="105"/>
      <c r="BA9" s="103"/>
      <c r="BB9" s="105"/>
      <c r="BC9" s="105"/>
      <c r="BD9" s="105"/>
      <c r="BE9" s="105"/>
      <c r="BF9" s="122"/>
      <c r="BG9" s="103"/>
      <c r="BH9" s="103"/>
      <c r="BI9" s="103"/>
      <c r="BJ9" s="103"/>
      <c r="BK9" s="103"/>
      <c r="BL9" s="103"/>
      <c r="BM9" s="103"/>
      <c r="BN9" s="103"/>
      <c r="BO9" s="103"/>
      <c r="BP9" s="103"/>
      <c r="BQ9" s="103"/>
      <c r="BR9" s="103"/>
      <c r="BS9" s="103"/>
      <c r="BT9" s="103"/>
      <c r="BU9" s="103"/>
      <c r="BV9" s="103"/>
      <c r="BW9" s="103"/>
      <c r="BX9" s="103"/>
      <c r="BY9" s="15"/>
      <c r="BZ9" s="15"/>
    </row>
    <row r="10" spans="1:78" ht="16.5" customHeight="1">
      <c r="A10" s="70"/>
      <c r="C10" s="662" t="str">
        <f>AH10</f>
        <v>4-Raum-Wohnung Neubau (110 m²)*</v>
      </c>
      <c r="D10" s="662"/>
      <c r="E10" s="662"/>
      <c r="F10" s="662"/>
      <c r="G10" s="662"/>
      <c r="H10" s="662"/>
      <c r="I10" s="662"/>
      <c r="J10" s="662"/>
      <c r="K10" s="662"/>
      <c r="L10" s="662"/>
      <c r="M10" s="949">
        <f t="shared" si="0"/>
        <v>11.8</v>
      </c>
      <c r="N10" s="949"/>
      <c r="O10" s="949"/>
      <c r="P10" s="949"/>
      <c r="Q10" s="947">
        <f t="shared" si="1"/>
        <v>142</v>
      </c>
      <c r="R10" s="947"/>
      <c r="S10" s="947"/>
      <c r="T10" s="947"/>
      <c r="U10" s="947"/>
      <c r="V10" s="824" t="str">
        <f t="shared" si="2"/>
        <v>1'300</v>
      </c>
      <c r="W10" s="824"/>
      <c r="X10" s="824"/>
      <c r="Y10" s="824"/>
      <c r="Z10" s="824"/>
      <c r="AB10" s="15"/>
      <c r="AC10" s="15"/>
      <c r="AD10" s="15"/>
      <c r="AE10" s="15"/>
      <c r="AF10" s="122"/>
      <c r="AG10" s="122"/>
      <c r="AH10" s="433" t="s">
        <v>181</v>
      </c>
      <c r="AI10" s="434">
        <v>142</v>
      </c>
      <c r="AJ10" s="697">
        <v>11.8</v>
      </c>
      <c r="AK10" s="434" t="s">
        <v>368</v>
      </c>
      <c r="AL10" s="107"/>
      <c r="AM10" s="107"/>
      <c r="AN10" s="107"/>
      <c r="AO10" s="107"/>
      <c r="AP10" s="107"/>
      <c r="AQ10" s="129"/>
      <c r="AR10" s="129"/>
      <c r="AS10" s="129"/>
      <c r="AT10" s="129"/>
      <c r="AU10" s="129"/>
      <c r="AV10" s="103"/>
      <c r="AW10" s="129"/>
      <c r="AX10" s="129"/>
      <c r="AY10" s="129"/>
      <c r="AZ10" s="129"/>
      <c r="BA10" s="103"/>
      <c r="BB10" s="129"/>
      <c r="BC10" s="129"/>
      <c r="BD10" s="129"/>
      <c r="BE10" s="129"/>
      <c r="BF10" s="122"/>
      <c r="BG10" s="103"/>
      <c r="BH10" s="103"/>
      <c r="BI10" s="103"/>
      <c r="BJ10" s="103"/>
      <c r="BK10" s="103"/>
      <c r="BL10" s="103"/>
      <c r="BM10" s="103"/>
      <c r="BN10" s="103"/>
      <c r="BO10" s="103"/>
      <c r="BP10" s="103"/>
      <c r="BQ10" s="103"/>
      <c r="BR10" s="103"/>
      <c r="BS10" s="103"/>
      <c r="BT10" s="103"/>
      <c r="BU10" s="103"/>
      <c r="BV10" s="103"/>
      <c r="BW10" s="103"/>
      <c r="BX10" s="103"/>
      <c r="BY10" s="15"/>
      <c r="BZ10" s="15"/>
    </row>
    <row r="11" spans="1:78" ht="16.5" customHeight="1">
      <c r="A11" s="70"/>
      <c r="C11" s="662" t="str">
        <f>AH11</f>
        <v>4-Raum-Wohnung Altbau (100 m²)**</v>
      </c>
      <c r="D11" s="662"/>
      <c r="E11" s="662"/>
      <c r="F11" s="662"/>
      <c r="G11" s="662"/>
      <c r="H11" s="662"/>
      <c r="I11" s="662"/>
      <c r="J11" s="662"/>
      <c r="K11" s="662"/>
      <c r="L11" s="662"/>
      <c r="M11" s="949">
        <f t="shared" si="0"/>
        <v>10</v>
      </c>
      <c r="N11" s="949"/>
      <c r="O11" s="949"/>
      <c r="P11" s="949"/>
      <c r="Q11" s="947">
        <f t="shared" si="1"/>
        <v>120</v>
      </c>
      <c r="R11" s="947"/>
      <c r="S11" s="947"/>
      <c r="T11" s="947"/>
      <c r="U11" s="947"/>
      <c r="V11" s="824" t="str">
        <f t="shared" si="2"/>
        <v>1'000</v>
      </c>
      <c r="W11" s="824"/>
      <c r="X11" s="824"/>
      <c r="Y11" s="824"/>
      <c r="Z11" s="824"/>
      <c r="AB11" s="15"/>
      <c r="AC11" s="15"/>
      <c r="AD11" s="15"/>
      <c r="AE11" s="15"/>
      <c r="AF11" s="122"/>
      <c r="AG11" s="122"/>
      <c r="AH11" s="433" t="s">
        <v>182</v>
      </c>
      <c r="AI11" s="434">
        <v>120</v>
      </c>
      <c r="AJ11" s="697">
        <v>10</v>
      </c>
      <c r="AK11" s="434" t="s">
        <v>369</v>
      </c>
      <c r="AL11" s="107"/>
      <c r="AM11" s="107"/>
      <c r="AN11" s="107"/>
      <c r="AO11" s="107"/>
      <c r="AP11" s="107"/>
      <c r="AQ11" s="129"/>
      <c r="AR11" s="129"/>
      <c r="AS11" s="129"/>
      <c r="AT11" s="129"/>
      <c r="AU11" s="129"/>
      <c r="AV11" s="103"/>
      <c r="AW11" s="129"/>
      <c r="AX11" s="129"/>
      <c r="AY11" s="129"/>
      <c r="AZ11" s="129"/>
      <c r="BA11" s="103"/>
      <c r="BB11" s="129"/>
      <c r="BC11" s="129"/>
      <c r="BD11" s="129"/>
      <c r="BE11" s="129"/>
      <c r="BF11" s="122"/>
      <c r="BG11" s="103"/>
      <c r="BH11" s="103"/>
      <c r="BI11" s="103"/>
      <c r="BJ11" s="103"/>
      <c r="BK11" s="103"/>
      <c r="BL11" s="103"/>
      <c r="BM11" s="103"/>
      <c r="BN11" s="103"/>
      <c r="BO11" s="103"/>
      <c r="BP11" s="103"/>
      <c r="BQ11" s="103"/>
      <c r="BR11" s="103"/>
      <c r="BS11" s="103"/>
      <c r="BT11" s="103"/>
      <c r="BU11" s="103"/>
      <c r="BV11" s="103"/>
      <c r="BW11" s="103"/>
      <c r="BX11" s="103"/>
      <c r="BY11" s="15"/>
      <c r="BZ11" s="15"/>
    </row>
    <row r="12" spans="1:78" ht="16.5" customHeight="1">
      <c r="A12" s="70"/>
      <c r="C12" s="662" t="str">
        <f>AH12</f>
        <v>3-Raum-Wohnung Neubau (90 m²)*</v>
      </c>
      <c r="D12" s="662"/>
      <c r="E12" s="662"/>
      <c r="F12" s="662"/>
      <c r="G12" s="662"/>
      <c r="H12" s="662"/>
      <c r="I12" s="662"/>
      <c r="J12" s="662"/>
      <c r="K12" s="662"/>
      <c r="L12" s="662"/>
      <c r="M12" s="949">
        <f t="shared" si="0"/>
        <v>11.8</v>
      </c>
      <c r="N12" s="949"/>
      <c r="O12" s="949"/>
      <c r="P12" s="949"/>
      <c r="Q12" s="947">
        <f t="shared" si="1"/>
        <v>141</v>
      </c>
      <c r="R12" s="947"/>
      <c r="S12" s="947"/>
      <c r="T12" s="947"/>
      <c r="U12" s="947"/>
      <c r="V12" s="824" t="str">
        <f t="shared" si="2"/>
        <v>1'060</v>
      </c>
      <c r="W12" s="824"/>
      <c r="X12" s="824"/>
      <c r="Y12" s="824"/>
      <c r="Z12" s="824"/>
      <c r="AB12" s="15"/>
      <c r="AC12" s="15"/>
      <c r="AD12" s="15"/>
      <c r="AE12" s="15"/>
      <c r="AF12" s="122"/>
      <c r="AG12" s="122"/>
      <c r="AH12" s="433" t="s">
        <v>183</v>
      </c>
      <c r="AI12" s="434">
        <v>141</v>
      </c>
      <c r="AJ12" s="697">
        <v>11.8</v>
      </c>
      <c r="AK12" s="434" t="s">
        <v>370</v>
      </c>
      <c r="AL12" s="107"/>
      <c r="AM12" s="107"/>
      <c r="AN12" s="107"/>
      <c r="AO12" s="107"/>
      <c r="AP12" s="107"/>
      <c r="AQ12" s="129"/>
      <c r="AR12" s="129"/>
      <c r="AS12" s="129"/>
      <c r="AT12" s="129"/>
      <c r="AU12" s="129"/>
      <c r="AV12" s="103"/>
      <c r="AW12" s="129"/>
      <c r="AX12" s="129"/>
      <c r="AY12" s="129"/>
      <c r="AZ12" s="129"/>
      <c r="BA12" s="103"/>
      <c r="BB12" s="129"/>
      <c r="BC12" s="129"/>
      <c r="BD12" s="129"/>
      <c r="BE12" s="129"/>
      <c r="BF12" s="122"/>
      <c r="BG12" s="103"/>
      <c r="BH12" s="103"/>
      <c r="BI12" s="103"/>
      <c r="BJ12" s="103"/>
      <c r="BK12" s="103"/>
      <c r="BL12" s="103"/>
      <c r="BM12" s="103"/>
      <c r="BN12" s="103"/>
      <c r="BO12" s="103"/>
      <c r="BP12" s="103"/>
      <c r="BQ12" s="103"/>
      <c r="BR12" s="103"/>
      <c r="BS12" s="103"/>
      <c r="BT12" s="103"/>
      <c r="BU12" s="103"/>
      <c r="BV12" s="103"/>
      <c r="BW12" s="103"/>
      <c r="BX12" s="103"/>
      <c r="BY12" s="15"/>
      <c r="BZ12" s="15"/>
    </row>
    <row r="13" spans="1:78" ht="16.5" customHeight="1">
      <c r="A13" s="70"/>
      <c r="C13" s="662" t="str">
        <f>AH13</f>
        <v>2-Raum-Wohnung Neubau (70 m²)*</v>
      </c>
      <c r="D13" s="662"/>
      <c r="E13" s="662"/>
      <c r="F13" s="662"/>
      <c r="G13" s="662"/>
      <c r="H13" s="662"/>
      <c r="I13" s="662"/>
      <c r="J13" s="662"/>
      <c r="K13" s="662"/>
      <c r="L13" s="662"/>
      <c r="M13" s="949">
        <f t="shared" si="0"/>
        <v>11.8</v>
      </c>
      <c r="N13" s="949"/>
      <c r="O13" s="949"/>
      <c r="P13" s="949"/>
      <c r="Q13" s="947">
        <f t="shared" si="1"/>
        <v>141</v>
      </c>
      <c r="R13" s="947"/>
      <c r="S13" s="947"/>
      <c r="T13" s="947"/>
      <c r="U13" s="947"/>
      <c r="V13" s="824">
        <f t="shared" si="2"/>
        <v>825</v>
      </c>
      <c r="W13" s="824"/>
      <c r="X13" s="824"/>
      <c r="Y13" s="824"/>
      <c r="Z13" s="824"/>
      <c r="AB13" s="15"/>
      <c r="AC13" s="15"/>
      <c r="AD13" s="15"/>
      <c r="AE13" s="15"/>
      <c r="AF13" s="122"/>
      <c r="AG13" s="122"/>
      <c r="AH13" s="433" t="s">
        <v>184</v>
      </c>
      <c r="AI13" s="434">
        <v>141</v>
      </c>
      <c r="AJ13" s="697">
        <v>11.8</v>
      </c>
      <c r="AK13" s="434">
        <v>825</v>
      </c>
      <c r="AL13" s="107"/>
      <c r="AM13" s="107"/>
      <c r="AN13" s="107"/>
      <c r="AO13" s="107"/>
      <c r="AP13" s="107"/>
      <c r="AQ13" s="129"/>
      <c r="AR13" s="129"/>
      <c r="AS13" s="129"/>
      <c r="AT13" s="129"/>
      <c r="AU13" s="129"/>
      <c r="AV13" s="103"/>
      <c r="AW13" s="129"/>
      <c r="AX13" s="129"/>
      <c r="AY13" s="129"/>
      <c r="AZ13" s="129"/>
      <c r="BA13" s="103"/>
      <c r="BB13" s="129"/>
      <c r="BC13" s="129"/>
      <c r="BD13" s="129"/>
      <c r="BE13" s="129"/>
      <c r="BF13" s="122"/>
      <c r="BG13" s="103"/>
      <c r="BH13" s="103"/>
      <c r="BI13" s="103"/>
      <c r="BJ13" s="103"/>
      <c r="BK13" s="103"/>
      <c r="BL13" s="103"/>
      <c r="BM13" s="103"/>
      <c r="BN13" s="103"/>
      <c r="BO13" s="103"/>
      <c r="BP13" s="103"/>
      <c r="BQ13" s="103"/>
      <c r="BR13" s="103"/>
      <c r="BS13" s="103"/>
      <c r="BT13" s="103"/>
      <c r="BU13" s="103"/>
      <c r="BV13" s="103"/>
      <c r="BW13" s="103"/>
      <c r="BX13" s="103"/>
      <c r="BY13" s="15"/>
      <c r="BZ13" s="15"/>
    </row>
    <row r="14" spans="1:78" ht="16.5" customHeight="1">
      <c r="A14" s="70"/>
      <c r="C14" s="662" t="str">
        <f>AH14</f>
        <v>1-Raum-Wohnung Neubau (45 m²)</v>
      </c>
      <c r="D14" s="662"/>
      <c r="E14" s="662"/>
      <c r="F14" s="662"/>
      <c r="G14" s="662"/>
      <c r="H14" s="662"/>
      <c r="I14" s="662"/>
      <c r="J14" s="662"/>
      <c r="K14" s="662"/>
      <c r="L14" s="662"/>
      <c r="M14" s="949">
        <f t="shared" si="0"/>
        <v>12.3</v>
      </c>
      <c r="N14" s="949"/>
      <c r="O14" s="949"/>
      <c r="P14" s="949"/>
      <c r="Q14" s="947">
        <f t="shared" si="1"/>
        <v>147</v>
      </c>
      <c r="R14" s="947"/>
      <c r="S14" s="947"/>
      <c r="T14" s="947"/>
      <c r="U14" s="947"/>
      <c r="V14" s="824">
        <f t="shared" si="2"/>
        <v>550</v>
      </c>
      <c r="W14" s="824"/>
      <c r="X14" s="824"/>
      <c r="Y14" s="824"/>
      <c r="Z14" s="824"/>
      <c r="AB14" s="15"/>
      <c r="AC14" s="15"/>
      <c r="AD14" s="15"/>
      <c r="AE14" s="15"/>
      <c r="AF14" s="122"/>
      <c r="AG14" s="122"/>
      <c r="AH14" s="433" t="s">
        <v>185</v>
      </c>
      <c r="AI14" s="434">
        <v>147</v>
      </c>
      <c r="AJ14" s="697">
        <v>12.3</v>
      </c>
      <c r="AK14" s="434">
        <v>550</v>
      </c>
      <c r="AL14" s="107"/>
      <c r="AM14" s="107"/>
      <c r="AN14" s="107"/>
      <c r="AO14" s="107"/>
      <c r="AP14" s="107"/>
      <c r="AQ14" s="129"/>
      <c r="AR14" s="129"/>
      <c r="AS14" s="129"/>
      <c r="AT14" s="129"/>
      <c r="AU14" s="129"/>
      <c r="AV14" s="103"/>
      <c r="AW14" s="129"/>
      <c r="AX14" s="129"/>
      <c r="AY14" s="129"/>
      <c r="AZ14" s="129"/>
      <c r="BA14" s="103"/>
      <c r="BB14" s="129"/>
      <c r="BC14" s="129"/>
      <c r="BD14" s="129"/>
      <c r="BE14" s="129"/>
      <c r="BF14" s="122"/>
      <c r="BG14" s="103"/>
      <c r="BH14" s="103"/>
      <c r="BI14" s="103"/>
      <c r="BJ14" s="103"/>
      <c r="BK14" s="103"/>
      <c r="BL14" s="103"/>
      <c r="BM14" s="103"/>
      <c r="BN14" s="103"/>
      <c r="BO14" s="103"/>
      <c r="BP14" s="103"/>
      <c r="BQ14" s="103"/>
      <c r="BR14" s="103"/>
      <c r="BS14" s="103"/>
      <c r="BT14" s="103"/>
      <c r="BU14" s="103"/>
      <c r="BV14" s="103"/>
      <c r="BW14" s="103"/>
      <c r="BX14" s="103"/>
      <c r="BY14" s="15"/>
      <c r="BZ14" s="15"/>
    </row>
    <row r="15" spans="1:78" ht="4.5" customHeight="1">
      <c r="A15" s="70"/>
      <c r="C15" s="426"/>
      <c r="D15" s="426"/>
      <c r="E15" s="426"/>
      <c r="F15" s="426"/>
      <c r="G15" s="426"/>
      <c r="H15" s="426"/>
      <c r="I15" s="426"/>
      <c r="J15" s="426"/>
      <c r="K15" s="426"/>
      <c r="L15" s="426"/>
      <c r="M15" s="426"/>
      <c r="N15" s="426"/>
      <c r="O15" s="426"/>
      <c r="P15" s="426"/>
      <c r="Q15" s="315"/>
      <c r="R15" s="315"/>
      <c r="S15" s="315"/>
      <c r="T15" s="315"/>
      <c r="U15" s="315"/>
      <c r="V15" s="315"/>
      <c r="W15" s="315"/>
      <c r="X15" s="315"/>
      <c r="Y15" s="315"/>
      <c r="Z15" s="315"/>
      <c r="AB15" s="15"/>
      <c r="AC15" s="15"/>
      <c r="AD15" s="15"/>
      <c r="AE15" s="15"/>
      <c r="AF15" s="122"/>
      <c r="AG15" s="122"/>
      <c r="AH15" s="129"/>
      <c r="AI15" s="121"/>
      <c r="AJ15" s="121"/>
      <c r="AK15" s="107"/>
      <c r="AL15" s="107"/>
      <c r="AM15" s="107"/>
      <c r="AN15" s="107"/>
      <c r="AO15" s="107"/>
      <c r="AP15" s="107"/>
      <c r="AQ15" s="129"/>
      <c r="AR15" s="129"/>
      <c r="AS15" s="129"/>
      <c r="AT15" s="129"/>
      <c r="AU15" s="129"/>
      <c r="AV15" s="103"/>
      <c r="AW15" s="129"/>
      <c r="AX15" s="129"/>
      <c r="AY15" s="129"/>
      <c r="AZ15" s="129"/>
      <c r="BA15" s="103"/>
      <c r="BB15" s="129"/>
      <c r="BC15" s="129"/>
      <c r="BD15" s="129"/>
      <c r="BE15" s="129"/>
      <c r="BF15" s="122"/>
      <c r="BG15" s="103"/>
      <c r="BH15" s="103"/>
      <c r="BI15" s="103"/>
      <c r="BJ15" s="103"/>
      <c r="BK15" s="103"/>
      <c r="BL15" s="103"/>
      <c r="BM15" s="103"/>
      <c r="BN15" s="103"/>
      <c r="BO15" s="103"/>
      <c r="BP15" s="103"/>
      <c r="BQ15" s="103"/>
      <c r="BR15" s="103"/>
      <c r="BS15" s="103"/>
      <c r="BT15" s="103"/>
      <c r="BU15" s="103"/>
      <c r="BV15" s="103"/>
      <c r="BW15" s="103"/>
      <c r="BX15" s="103"/>
      <c r="BY15" s="15"/>
      <c r="BZ15" s="15"/>
    </row>
    <row r="16" spans="1:78" s="332" customFormat="1" ht="9.9499999999999993" customHeight="1">
      <c r="A16" s="368"/>
      <c r="C16" s="678" t="str">
        <f>AH16</f>
        <v>* im 1. OG, durchschnittlich ausgebaut, Balkon vorhanden, durchschnittliche Mikrolage.</v>
      </c>
      <c r="D16" s="678"/>
      <c r="E16" s="678"/>
      <c r="F16" s="678"/>
      <c r="G16" s="678"/>
      <c r="H16" s="678"/>
      <c r="I16" s="678"/>
      <c r="J16" s="678"/>
      <c r="K16" s="678"/>
      <c r="L16" s="678"/>
      <c r="M16" s="678"/>
      <c r="N16" s="678"/>
      <c r="O16" s="678"/>
      <c r="P16" s="678"/>
      <c r="Q16" s="678"/>
      <c r="R16" s="678"/>
      <c r="S16" s="678"/>
      <c r="T16" s="678"/>
      <c r="U16" s="678"/>
      <c r="V16" s="952"/>
      <c r="W16" s="952"/>
      <c r="X16" s="952"/>
      <c r="Y16" s="952"/>
      <c r="Z16" s="952"/>
      <c r="AB16" s="368"/>
      <c r="AC16" s="368"/>
      <c r="AD16" s="368"/>
      <c r="AE16" s="368"/>
      <c r="AF16" s="370"/>
      <c r="AG16" s="370"/>
      <c r="AH16" s="436" t="s">
        <v>199</v>
      </c>
      <c r="AI16" s="436"/>
      <c r="AJ16" s="436"/>
      <c r="AK16" s="437"/>
      <c r="AL16" s="437"/>
      <c r="AM16" s="437"/>
      <c r="AN16" s="436"/>
      <c r="AO16" s="436"/>
      <c r="AP16" s="436"/>
      <c r="AQ16" s="436"/>
      <c r="AR16" s="436"/>
      <c r="AS16" s="436"/>
      <c r="AT16" s="436"/>
      <c r="AU16" s="436"/>
      <c r="AV16" s="436"/>
      <c r="AW16" s="436"/>
      <c r="AX16" s="436"/>
      <c r="AY16" s="436"/>
      <c r="AZ16" s="436"/>
      <c r="BA16" s="436"/>
      <c r="BB16" s="436"/>
      <c r="BC16" s="436"/>
      <c r="BD16" s="436"/>
      <c r="BE16" s="436"/>
      <c r="BF16" s="370"/>
      <c r="BG16" s="370"/>
      <c r="BH16" s="370"/>
      <c r="BI16" s="370"/>
      <c r="BJ16" s="370"/>
      <c r="BK16" s="370"/>
      <c r="BL16" s="370"/>
      <c r="BM16" s="370"/>
      <c r="BN16" s="370"/>
      <c r="BO16" s="370"/>
      <c r="BP16" s="370"/>
      <c r="BQ16" s="370"/>
      <c r="BR16" s="370"/>
      <c r="BS16" s="370"/>
      <c r="BT16" s="370"/>
      <c r="BU16" s="370"/>
      <c r="BV16" s="370"/>
      <c r="BW16" s="370"/>
      <c r="BX16" s="370"/>
      <c r="BY16" s="368"/>
      <c r="BZ16" s="368"/>
    </row>
    <row r="17" spans="1:78" s="332" customFormat="1" ht="9.9499999999999993" customHeight="1">
      <c r="A17" s="368"/>
      <c r="C17" s="794" t="str">
        <f>AH17</f>
        <v>** Baujahr vor 30 Jahren, Zustand intakt-gut, im 1. OG, Balkon vorhanden, durchschnittliche Mikrolage.</v>
      </c>
      <c r="D17" s="794"/>
      <c r="E17" s="794"/>
      <c r="F17" s="794"/>
      <c r="G17" s="794"/>
      <c r="H17" s="794"/>
      <c r="I17" s="794"/>
      <c r="J17" s="794"/>
      <c r="K17" s="794"/>
      <c r="L17" s="794"/>
      <c r="M17" s="794"/>
      <c r="N17" s="794"/>
      <c r="O17" s="794"/>
      <c r="P17" s="794"/>
      <c r="Q17" s="794"/>
      <c r="R17" s="791"/>
      <c r="S17" s="791"/>
      <c r="T17" s="791"/>
      <c r="U17" s="791"/>
      <c r="V17" s="791"/>
      <c r="W17" s="791"/>
      <c r="X17" s="791"/>
      <c r="Y17" s="791"/>
      <c r="Z17" s="791"/>
      <c r="AB17" s="368"/>
      <c r="AC17" s="368"/>
      <c r="AD17" s="368"/>
      <c r="AE17" s="368"/>
      <c r="AF17" s="370"/>
      <c r="AG17" s="370"/>
      <c r="AH17" s="438" t="s">
        <v>200</v>
      </c>
      <c r="AI17" s="439"/>
      <c r="AJ17" s="439"/>
      <c r="AK17" s="439"/>
      <c r="AL17" s="439"/>
      <c r="AM17" s="439"/>
      <c r="AN17" s="439"/>
      <c r="AO17" s="439"/>
      <c r="AP17" s="439"/>
      <c r="AQ17" s="439"/>
      <c r="AR17" s="439"/>
      <c r="AS17" s="439"/>
      <c r="AT17" s="439"/>
      <c r="AU17" s="439"/>
      <c r="AV17" s="439"/>
      <c r="AW17" s="439"/>
      <c r="AX17" s="439"/>
      <c r="AY17" s="439"/>
      <c r="AZ17" s="439"/>
      <c r="BA17" s="439"/>
      <c r="BB17" s="439"/>
      <c r="BC17" s="439"/>
      <c r="BD17" s="439"/>
      <c r="BE17" s="439"/>
      <c r="BF17" s="370"/>
      <c r="BG17" s="370"/>
      <c r="BH17" s="370"/>
      <c r="BI17" s="370"/>
      <c r="BJ17" s="370"/>
      <c r="BK17" s="370"/>
      <c r="BL17" s="370"/>
      <c r="BM17" s="370"/>
      <c r="BN17" s="370"/>
      <c r="BO17" s="370"/>
      <c r="BP17" s="370"/>
      <c r="BQ17" s="370"/>
      <c r="BR17" s="370"/>
      <c r="BS17" s="370"/>
      <c r="BT17" s="370"/>
      <c r="BU17" s="370"/>
      <c r="BV17" s="370"/>
      <c r="BW17" s="370"/>
      <c r="BX17" s="370"/>
      <c r="BY17" s="368"/>
      <c r="BZ17" s="368"/>
    </row>
    <row r="18" spans="1:78" s="332" customFormat="1" ht="9.9499999999999993" customHeight="1">
      <c r="A18" s="368"/>
      <c r="C18" s="934" t="str">
        <f>AH18</f>
        <v>Quelle: Angebotsdaten aus Immobilienportalen, Modellierungen Fahrländer Partner. Datenstand: 30. September 2020.</v>
      </c>
      <c r="D18" s="934"/>
      <c r="E18" s="934"/>
      <c r="F18" s="934"/>
      <c r="G18" s="934"/>
      <c r="H18" s="934"/>
      <c r="I18" s="934"/>
      <c r="J18" s="934"/>
      <c r="K18" s="934"/>
      <c r="L18" s="934"/>
      <c r="M18" s="934"/>
      <c r="N18" s="934"/>
      <c r="O18" s="934"/>
      <c r="P18" s="934"/>
      <c r="Q18" s="934"/>
      <c r="R18" s="934"/>
      <c r="S18" s="934"/>
      <c r="T18" s="934"/>
      <c r="U18" s="934"/>
      <c r="V18" s="934"/>
      <c r="W18" s="934"/>
      <c r="X18" s="934"/>
      <c r="Y18" s="934"/>
      <c r="Z18" s="934"/>
      <c r="AB18" s="368"/>
      <c r="AC18" s="368"/>
      <c r="AD18" s="368"/>
      <c r="AE18" s="368"/>
      <c r="AF18" s="370"/>
      <c r="AG18" s="370"/>
      <c r="AH18" s="438" t="s">
        <v>356</v>
      </c>
      <c r="AI18" s="439"/>
      <c r="AJ18" s="439"/>
      <c r="AK18" s="439"/>
      <c r="AL18" s="439"/>
      <c r="AM18" s="439"/>
      <c r="AN18" s="439"/>
      <c r="AO18" s="439"/>
      <c r="AP18" s="439"/>
      <c r="AQ18" s="439"/>
      <c r="AR18" s="439"/>
      <c r="AS18" s="439"/>
      <c r="AT18" s="439"/>
      <c r="AU18" s="439"/>
      <c r="AV18" s="439"/>
      <c r="AW18" s="439"/>
      <c r="AX18" s="439"/>
      <c r="AY18" s="439"/>
      <c r="AZ18" s="439"/>
      <c r="BA18" s="439"/>
      <c r="BB18" s="439"/>
      <c r="BC18" s="439"/>
      <c r="BD18" s="439"/>
      <c r="BE18" s="439"/>
      <c r="BF18" s="370"/>
      <c r="BG18" s="370"/>
      <c r="BH18" s="370"/>
      <c r="BI18" s="370"/>
      <c r="BJ18" s="370"/>
      <c r="BK18" s="370"/>
      <c r="BL18" s="370"/>
      <c r="BM18" s="370"/>
      <c r="BN18" s="370"/>
      <c r="BO18" s="370"/>
      <c r="BP18" s="370"/>
      <c r="BQ18" s="370"/>
      <c r="BR18" s="370"/>
      <c r="BS18" s="370"/>
      <c r="BT18" s="370"/>
      <c r="BU18" s="370"/>
      <c r="BV18" s="370"/>
      <c r="BW18" s="370"/>
      <c r="BX18" s="370"/>
      <c r="BY18" s="368"/>
      <c r="BZ18" s="368"/>
    </row>
    <row r="19" spans="1:78" ht="30" customHeight="1">
      <c r="A19" s="70"/>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B19" s="15"/>
      <c r="AC19" s="15"/>
      <c r="AD19" s="15"/>
      <c r="AE19" s="15"/>
      <c r="AF19" s="122"/>
      <c r="AG19" s="122"/>
      <c r="AH19" s="176"/>
      <c r="AI19" s="176"/>
      <c r="AJ19" s="176"/>
      <c r="AK19" s="176"/>
      <c r="AL19" s="176"/>
      <c r="AM19" s="176"/>
      <c r="AN19" s="176"/>
      <c r="AO19" s="176"/>
      <c r="AP19" s="176"/>
      <c r="AQ19" s="176"/>
      <c r="AR19" s="176"/>
      <c r="AS19" s="176"/>
      <c r="AT19" s="176"/>
      <c r="AU19" s="176"/>
      <c r="AV19" s="176"/>
      <c r="AW19" s="176"/>
      <c r="AX19" s="176"/>
      <c r="AY19" s="176"/>
      <c r="AZ19" s="176"/>
      <c r="BA19" s="176"/>
      <c r="BB19" s="176"/>
      <c r="BC19" s="176"/>
      <c r="BD19" s="176"/>
      <c r="BE19" s="176"/>
      <c r="BF19" s="122"/>
      <c r="BG19" s="103"/>
      <c r="BH19" s="103"/>
      <c r="BI19" s="103"/>
      <c r="BJ19" s="103"/>
      <c r="BK19" s="103"/>
      <c r="BL19" s="103"/>
      <c r="BM19" s="103"/>
      <c r="BN19" s="103"/>
      <c r="BO19" s="103"/>
      <c r="BP19" s="103"/>
      <c r="BQ19" s="103"/>
      <c r="BR19" s="103"/>
      <c r="BS19" s="103"/>
      <c r="BT19" s="103"/>
      <c r="BU19" s="103"/>
      <c r="BV19" s="103"/>
      <c r="BW19" s="103"/>
      <c r="BX19" s="103"/>
      <c r="BY19" s="15"/>
      <c r="BZ19" s="15"/>
    </row>
    <row r="20" spans="1:78" ht="14.1" customHeight="1">
      <c r="A20" s="70"/>
      <c r="C20" s="937" t="str">
        <f>AJ61</f>
        <v>Verteilung der Marktmieten (EUR/m²Mt), 4 Zimmer</v>
      </c>
      <c r="D20" s="937"/>
      <c r="E20" s="937"/>
      <c r="F20" s="937"/>
      <c r="G20" s="937"/>
      <c r="H20" s="937"/>
      <c r="I20" s="937"/>
      <c r="J20" s="77"/>
      <c r="K20" s="41" t="str">
        <f>AP61</f>
        <v>Verteilung der Marktmieten (EUR/Monat netto), 4 Zimmer</v>
      </c>
      <c r="L20" s="77"/>
      <c r="M20" s="77"/>
      <c r="N20" s="42"/>
      <c r="O20" s="77"/>
      <c r="P20" s="77"/>
      <c r="Q20" s="77"/>
      <c r="R20" s="77"/>
      <c r="S20" s="77"/>
      <c r="T20" s="77"/>
      <c r="U20" s="77"/>
      <c r="V20" s="77"/>
      <c r="W20" s="77"/>
      <c r="X20" s="77"/>
      <c r="Y20" s="77"/>
      <c r="Z20" s="77"/>
      <c r="AB20" s="15"/>
      <c r="AC20" s="15"/>
      <c r="AD20" s="15"/>
      <c r="AE20" s="15"/>
      <c r="AF20" s="122"/>
      <c r="AG20" s="122"/>
      <c r="AH20" s="522" t="s">
        <v>193</v>
      </c>
      <c r="AI20" s="522" t="s">
        <v>371</v>
      </c>
      <c r="AJ20" s="522"/>
      <c r="AK20" s="176"/>
      <c r="AL20" s="145"/>
      <c r="AM20" s="133"/>
      <c r="AN20" s="133"/>
      <c r="AO20" s="133"/>
      <c r="AP20" s="103"/>
      <c r="AQ20" s="133"/>
      <c r="AR20" s="133"/>
      <c r="AS20" s="105"/>
      <c r="AT20" s="133"/>
      <c r="AU20" s="133"/>
      <c r="AV20" s="133"/>
      <c r="AW20" s="133"/>
      <c r="AX20" s="133"/>
      <c r="AY20" s="133"/>
      <c r="AZ20" s="133"/>
      <c r="BA20" s="133"/>
      <c r="BB20" s="133"/>
      <c r="BC20" s="133"/>
      <c r="BD20" s="133"/>
      <c r="BE20" s="133"/>
      <c r="BF20" s="122"/>
      <c r="BG20" s="103"/>
      <c r="BH20" s="103"/>
      <c r="BI20" s="103"/>
      <c r="BJ20" s="103"/>
      <c r="BK20" s="103"/>
      <c r="BL20" s="103"/>
      <c r="BM20" s="103"/>
      <c r="BN20" s="103"/>
      <c r="BO20" s="103"/>
      <c r="BP20" s="103"/>
      <c r="BQ20" s="103"/>
      <c r="BR20" s="103"/>
      <c r="BS20" s="103"/>
      <c r="BT20" s="103"/>
      <c r="BU20" s="103"/>
      <c r="BV20" s="103"/>
      <c r="BW20" s="103"/>
      <c r="BX20" s="103"/>
      <c r="BY20" s="15"/>
      <c r="BZ20" s="15"/>
    </row>
    <row r="21" spans="1:78" ht="4.5" customHeight="1">
      <c r="A21" s="70"/>
      <c r="C21" s="378"/>
      <c r="D21" s="378"/>
      <c r="E21" s="378"/>
      <c r="F21" s="378"/>
      <c r="G21" s="378"/>
      <c r="H21" s="378"/>
      <c r="I21" s="378"/>
      <c r="J21" s="77"/>
      <c r="K21" s="42"/>
      <c r="L21" s="77"/>
      <c r="M21" s="77"/>
      <c r="N21" s="42"/>
      <c r="O21" s="77"/>
      <c r="P21" s="77"/>
      <c r="Q21" s="77"/>
      <c r="R21" s="77"/>
      <c r="S21" s="77"/>
      <c r="T21" s="77"/>
      <c r="U21" s="77"/>
      <c r="V21" s="77"/>
      <c r="W21" s="77"/>
      <c r="X21" s="77"/>
      <c r="Y21" s="77"/>
      <c r="Z21" s="77"/>
      <c r="AB21" s="15"/>
      <c r="AC21" s="15"/>
      <c r="AD21" s="15"/>
      <c r="AE21" s="15"/>
      <c r="AF21" s="122"/>
      <c r="AG21" s="122"/>
      <c r="AH21" s="110"/>
      <c r="AI21" s="145"/>
      <c r="AJ21" s="145"/>
      <c r="AK21" s="176"/>
      <c r="AL21" s="145"/>
      <c r="AM21" s="133"/>
      <c r="AN21" s="133"/>
      <c r="AO21" s="133"/>
      <c r="AP21" s="103"/>
      <c r="AQ21" s="133"/>
      <c r="AR21" s="133"/>
      <c r="AS21" s="105"/>
      <c r="AT21" s="133"/>
      <c r="AU21" s="133"/>
      <c r="AV21" s="133"/>
      <c r="AW21" s="133"/>
      <c r="AX21" s="133"/>
      <c r="AY21" s="133"/>
      <c r="AZ21" s="133"/>
      <c r="BA21" s="133"/>
      <c r="BB21" s="133"/>
      <c r="BC21" s="133"/>
      <c r="BD21" s="133"/>
      <c r="BE21" s="133"/>
      <c r="BF21" s="122"/>
      <c r="BG21" s="103"/>
      <c r="BH21" s="103"/>
      <c r="BI21" s="103"/>
      <c r="BJ21" s="103"/>
      <c r="BK21" s="103"/>
      <c r="BL21" s="103"/>
      <c r="BM21" s="103"/>
      <c r="BN21" s="103"/>
      <c r="BO21" s="103"/>
      <c r="BP21" s="103"/>
      <c r="BQ21" s="103"/>
      <c r="BR21" s="103"/>
      <c r="BS21" s="103"/>
      <c r="BT21" s="103"/>
      <c r="BU21" s="103"/>
      <c r="BV21" s="103"/>
      <c r="BW21" s="103"/>
      <c r="BX21" s="103"/>
      <c r="BY21" s="15"/>
      <c r="BZ21" s="15"/>
    </row>
    <row r="22" spans="1:78" ht="14.1" customHeight="1">
      <c r="A22" s="70"/>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B22" s="15"/>
      <c r="AC22" s="15"/>
      <c r="AD22" s="15"/>
      <c r="AE22" s="15"/>
      <c r="AF22" s="105"/>
      <c r="AG22" s="105"/>
      <c r="AH22" s="180" t="s">
        <v>34</v>
      </c>
      <c r="AI22" s="180" t="s">
        <v>34</v>
      </c>
      <c r="AJ22" s="116"/>
      <c r="AK22" s="176"/>
      <c r="AL22" s="116"/>
      <c r="AM22" s="116"/>
      <c r="AN22" s="176"/>
      <c r="AO22" s="176"/>
      <c r="AP22" s="176"/>
      <c r="AQ22" s="176"/>
      <c r="AR22" s="176"/>
      <c r="AS22" s="176"/>
      <c r="AT22" s="176"/>
      <c r="AU22" s="176"/>
      <c r="AV22" s="176"/>
      <c r="AW22" s="176"/>
      <c r="AX22" s="176"/>
      <c r="AY22" s="176"/>
      <c r="AZ22" s="176"/>
      <c r="BA22" s="176"/>
      <c r="BB22" s="176"/>
      <c r="BC22" s="176"/>
      <c r="BD22" s="176"/>
      <c r="BE22" s="176"/>
      <c r="BF22" s="122"/>
      <c r="BG22" s="103"/>
      <c r="BH22" s="103"/>
      <c r="BI22" s="103"/>
      <c r="BJ22" s="103"/>
      <c r="BK22" s="103"/>
      <c r="BL22" s="103"/>
      <c r="BM22" s="103"/>
      <c r="BN22" s="103"/>
      <c r="BO22" s="103"/>
      <c r="BP22" s="103"/>
      <c r="BQ22" s="103"/>
      <c r="BR22" s="103"/>
      <c r="BS22" s="103"/>
      <c r="BT22" s="103"/>
      <c r="BU22" s="103"/>
      <c r="BV22" s="103"/>
      <c r="BW22" s="103"/>
      <c r="BX22" s="103"/>
      <c r="BY22" s="15"/>
      <c r="BZ22" s="15"/>
    </row>
    <row r="23" spans="1:78" ht="14.1" customHeight="1">
      <c r="A23" s="70"/>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B23" s="15"/>
      <c r="AC23" s="15"/>
      <c r="AD23" s="15"/>
      <c r="AE23" s="15"/>
      <c r="AF23" s="122"/>
      <c r="AG23" s="122"/>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76"/>
      <c r="BF23" s="122"/>
      <c r="BG23" s="103"/>
      <c r="BH23" s="103"/>
      <c r="BI23" s="103"/>
      <c r="BJ23" s="103"/>
      <c r="BK23" s="103"/>
      <c r="BL23" s="103"/>
      <c r="BM23" s="103"/>
      <c r="BN23" s="103"/>
      <c r="BO23" s="103"/>
      <c r="BP23" s="103"/>
      <c r="BQ23" s="103"/>
      <c r="BR23" s="103"/>
      <c r="BS23" s="103"/>
      <c r="BT23" s="103"/>
      <c r="BU23" s="103"/>
      <c r="BV23" s="103"/>
      <c r="BW23" s="103"/>
      <c r="BX23" s="103"/>
      <c r="BY23" s="15"/>
      <c r="BZ23" s="15"/>
    </row>
    <row r="24" spans="1:78" ht="14.1" customHeight="1">
      <c r="A24" s="70"/>
      <c r="C24" s="264"/>
      <c r="D24" s="264"/>
      <c r="E24" s="264"/>
      <c r="F24" s="264"/>
      <c r="G24" s="264"/>
      <c r="H24" s="264"/>
      <c r="I24" s="264"/>
      <c r="J24" s="264"/>
      <c r="K24" s="264"/>
      <c r="L24" s="264"/>
      <c r="M24" s="264"/>
      <c r="N24" s="264"/>
      <c r="O24" s="264"/>
      <c r="P24" s="264"/>
      <c r="Q24" s="264"/>
      <c r="R24" s="264"/>
      <c r="S24" s="264"/>
      <c r="T24" s="264"/>
      <c r="U24" s="264"/>
      <c r="V24" s="264"/>
      <c r="W24" s="939" t="str">
        <f>AH79</f>
        <v>teuer</v>
      </c>
      <c r="X24" s="939"/>
      <c r="Y24" s="939"/>
      <c r="Z24" s="939"/>
      <c r="AB24" s="15"/>
      <c r="AC24" s="15"/>
      <c r="AD24" s="15"/>
      <c r="AE24" s="15"/>
      <c r="AF24" s="122"/>
      <c r="AG24" s="122"/>
      <c r="AH24" s="298"/>
      <c r="AI24" s="176"/>
      <c r="AJ24" s="176"/>
      <c r="AK24" s="176"/>
      <c r="AL24" s="176"/>
      <c r="AM24" s="176"/>
      <c r="AN24" s="176"/>
      <c r="AO24" s="176"/>
      <c r="AP24" s="176"/>
      <c r="AQ24" s="176"/>
      <c r="AR24" s="176"/>
      <c r="AS24" s="176"/>
      <c r="AT24" s="176"/>
      <c r="AU24" s="176"/>
      <c r="AV24" s="176"/>
      <c r="AW24" s="176"/>
      <c r="AX24" s="176"/>
      <c r="AY24" s="176"/>
      <c r="AZ24" s="176"/>
      <c r="BA24" s="176"/>
      <c r="BB24" s="176"/>
      <c r="BC24" s="176"/>
      <c r="BD24" s="176"/>
      <c r="BE24" s="176"/>
      <c r="BF24" s="122"/>
      <c r="BG24" s="103"/>
      <c r="BH24" s="103"/>
      <c r="BI24" s="103"/>
      <c r="BJ24" s="103"/>
      <c r="BK24" s="103"/>
      <c r="BL24" s="103"/>
      <c r="BM24" s="103"/>
      <c r="BN24" s="103"/>
      <c r="BO24" s="103"/>
      <c r="BP24" s="103"/>
      <c r="BQ24" s="103"/>
      <c r="BR24" s="103"/>
      <c r="BS24" s="103"/>
      <c r="BT24" s="103"/>
      <c r="BU24" s="103"/>
      <c r="BV24" s="103"/>
      <c r="BW24" s="103"/>
      <c r="BX24" s="103"/>
      <c r="BY24" s="15"/>
      <c r="BZ24" s="15"/>
    </row>
    <row r="25" spans="1:78" ht="14.1" customHeight="1">
      <c r="A25" s="70"/>
      <c r="C25" s="264"/>
      <c r="D25" s="264"/>
      <c r="E25" s="264"/>
      <c r="F25" s="264"/>
      <c r="G25" s="264"/>
      <c r="H25" s="264"/>
      <c r="I25" s="264"/>
      <c r="J25" s="264"/>
      <c r="K25" s="264"/>
      <c r="L25" s="264"/>
      <c r="M25" s="264"/>
      <c r="N25" s="264"/>
      <c r="O25" s="264"/>
      <c r="P25" s="264"/>
      <c r="Q25" s="264"/>
      <c r="R25" s="264"/>
      <c r="S25" s="264"/>
      <c r="T25" s="264"/>
      <c r="U25" s="264"/>
      <c r="V25" s="264"/>
      <c r="W25" s="939" t="str">
        <f>AH78</f>
        <v>überdurchschnittlich</v>
      </c>
      <c r="X25" s="939"/>
      <c r="Y25" s="939"/>
      <c r="Z25" s="939"/>
      <c r="AB25" s="15"/>
      <c r="AC25" s="15"/>
      <c r="AD25" s="15"/>
      <c r="AE25" s="15"/>
      <c r="AF25" s="122"/>
      <c r="AG25" s="122"/>
      <c r="AH25" s="176"/>
      <c r="AI25" s="298"/>
      <c r="AJ25" s="176"/>
      <c r="AK25" s="176"/>
      <c r="AL25" s="176"/>
      <c r="AM25" s="176"/>
      <c r="AN25" s="176"/>
      <c r="AO25" s="176"/>
      <c r="AP25" s="176"/>
      <c r="AQ25" s="176"/>
      <c r="AR25" s="176"/>
      <c r="AS25" s="176"/>
      <c r="AT25" s="176"/>
      <c r="AU25" s="176"/>
      <c r="AV25" s="176"/>
      <c r="AW25" s="176"/>
      <c r="AX25" s="176"/>
      <c r="AY25" s="176"/>
      <c r="AZ25" s="176"/>
      <c r="BA25" s="176"/>
      <c r="BB25" s="176"/>
      <c r="BC25" s="176"/>
      <c r="BD25" s="176"/>
      <c r="BE25" s="176"/>
      <c r="BF25" s="122"/>
      <c r="BG25" s="103"/>
      <c r="BH25" s="103"/>
      <c r="BI25" s="103"/>
      <c r="BJ25" s="103"/>
      <c r="BK25" s="103"/>
      <c r="BL25" s="103"/>
      <c r="BM25" s="103"/>
      <c r="BN25" s="103"/>
      <c r="BO25" s="103"/>
      <c r="BP25" s="103"/>
      <c r="BQ25" s="103"/>
      <c r="BR25" s="103"/>
      <c r="BS25" s="103"/>
      <c r="BT25" s="103"/>
      <c r="BU25" s="103"/>
      <c r="BV25" s="103"/>
      <c r="BW25" s="103"/>
      <c r="BX25" s="103"/>
      <c r="BY25" s="15"/>
      <c r="BZ25" s="15"/>
    </row>
    <row r="26" spans="1:78" ht="14.1" customHeight="1">
      <c r="A26" s="70"/>
      <c r="C26" s="264"/>
      <c r="D26" s="264"/>
      <c r="E26" s="264"/>
      <c r="F26" s="264"/>
      <c r="G26" s="264"/>
      <c r="H26" s="264"/>
      <c r="I26" s="264"/>
      <c r="J26" s="264"/>
      <c r="K26" s="264"/>
      <c r="L26" s="264"/>
      <c r="M26" s="264"/>
      <c r="N26" s="264"/>
      <c r="O26" s="264"/>
      <c r="P26" s="264"/>
      <c r="Q26" s="264"/>
      <c r="R26" s="264"/>
      <c r="S26" s="264"/>
      <c r="T26" s="264"/>
      <c r="U26" s="264"/>
      <c r="V26" s="264"/>
      <c r="W26" s="939" t="str">
        <f>AH77</f>
        <v>unterdurchschnittlich</v>
      </c>
      <c r="X26" s="939"/>
      <c r="Y26" s="939"/>
      <c r="Z26" s="939"/>
      <c r="AB26" s="15"/>
      <c r="AC26" s="15"/>
      <c r="AD26" s="15"/>
      <c r="AE26" s="15"/>
      <c r="AF26" s="122"/>
      <c r="AG26" s="122"/>
      <c r="AH26" s="176"/>
      <c r="AI26" s="176"/>
      <c r="AJ26" s="176"/>
      <c r="AK26" s="176"/>
      <c r="AL26" s="176"/>
      <c r="AM26" s="176"/>
      <c r="AN26" s="176"/>
      <c r="AO26" s="176"/>
      <c r="AP26" s="176"/>
      <c r="AQ26" s="176"/>
      <c r="AR26" s="176"/>
      <c r="AS26" s="176"/>
      <c r="AT26" s="176"/>
      <c r="AU26" s="176"/>
      <c r="AV26" s="176"/>
      <c r="AW26" s="176"/>
      <c r="AX26" s="176"/>
      <c r="AY26" s="176"/>
      <c r="AZ26" s="176"/>
      <c r="BA26" s="176"/>
      <c r="BB26" s="176"/>
      <c r="BC26" s="176"/>
      <c r="BD26" s="176"/>
      <c r="BE26" s="176"/>
      <c r="BF26" s="122"/>
      <c r="BG26" s="103"/>
      <c r="BH26" s="103"/>
      <c r="BI26" s="103"/>
      <c r="BJ26" s="103"/>
      <c r="BK26" s="103"/>
      <c r="BL26" s="103"/>
      <c r="BM26" s="103"/>
      <c r="BN26" s="103"/>
      <c r="BO26" s="103"/>
      <c r="BP26" s="103"/>
      <c r="BQ26" s="103"/>
      <c r="BR26" s="103"/>
      <c r="BS26" s="103"/>
      <c r="BT26" s="103"/>
      <c r="BU26" s="103"/>
      <c r="BV26" s="103"/>
      <c r="BW26" s="103"/>
      <c r="BX26" s="103"/>
      <c r="BY26" s="15"/>
      <c r="BZ26" s="15"/>
    </row>
    <row r="27" spans="1:78" ht="14.1" customHeight="1">
      <c r="A27" s="70"/>
      <c r="C27" s="264"/>
      <c r="D27" s="264"/>
      <c r="E27" s="264"/>
      <c r="F27" s="264"/>
      <c r="G27" s="264"/>
      <c r="H27" s="264"/>
      <c r="I27" s="264"/>
      <c r="J27" s="264"/>
      <c r="K27" s="264"/>
      <c r="L27" s="264"/>
      <c r="M27" s="264"/>
      <c r="N27" s="264"/>
      <c r="O27" s="264"/>
      <c r="P27" s="264"/>
      <c r="Q27" s="264"/>
      <c r="R27" s="264"/>
      <c r="S27" s="264"/>
      <c r="T27" s="264"/>
      <c r="U27" s="264"/>
      <c r="V27" s="264"/>
      <c r="W27" s="939" t="str">
        <f>AH76</f>
        <v>günstig</v>
      </c>
      <c r="X27" s="939"/>
      <c r="Y27" s="939"/>
      <c r="Z27" s="939"/>
      <c r="AB27" s="15"/>
      <c r="AC27" s="15"/>
      <c r="AD27" s="15"/>
      <c r="AE27" s="15"/>
      <c r="AF27" s="122"/>
      <c r="AG27" s="122"/>
      <c r="AH27" s="176"/>
      <c r="AI27" s="176"/>
      <c r="AJ27" s="683"/>
      <c r="AK27" s="684"/>
      <c r="AL27" s="176"/>
      <c r="AM27" s="176"/>
      <c r="AN27" s="176"/>
      <c r="AO27" s="176"/>
      <c r="AP27" s="176"/>
      <c r="AQ27" s="176"/>
      <c r="AR27" s="176"/>
      <c r="AS27" s="176"/>
      <c r="AT27" s="176"/>
      <c r="AU27" s="176"/>
      <c r="AV27" s="176"/>
      <c r="AW27" s="176"/>
      <c r="AX27" s="176"/>
      <c r="AY27" s="176"/>
      <c r="AZ27" s="176"/>
      <c r="BA27" s="176"/>
      <c r="BB27" s="176"/>
      <c r="BC27" s="176"/>
      <c r="BD27" s="176"/>
      <c r="BE27" s="176"/>
      <c r="BF27" s="122"/>
      <c r="BG27" s="103"/>
      <c r="BH27" s="103"/>
      <c r="BI27" s="103"/>
      <c r="BJ27" s="103"/>
      <c r="BK27" s="103"/>
      <c r="BL27" s="103"/>
      <c r="BM27" s="103"/>
      <c r="BN27" s="103"/>
      <c r="BO27" s="103"/>
      <c r="BP27" s="103"/>
      <c r="BQ27" s="103"/>
      <c r="BR27" s="103"/>
      <c r="BS27" s="103"/>
      <c r="BT27" s="103"/>
      <c r="BU27" s="103"/>
      <c r="BV27" s="103"/>
      <c r="BW27" s="103"/>
      <c r="BX27" s="103"/>
      <c r="BY27" s="15"/>
      <c r="BZ27" s="15"/>
    </row>
    <row r="28" spans="1:78" ht="14.1" customHeight="1">
      <c r="A28" s="70"/>
      <c r="C28" s="264"/>
      <c r="D28" s="264"/>
      <c r="E28" s="264"/>
      <c r="F28" s="264"/>
      <c r="G28" s="264"/>
      <c r="H28" s="264"/>
      <c r="I28" s="264"/>
      <c r="J28" s="264"/>
      <c r="K28" s="264"/>
      <c r="L28" s="264"/>
      <c r="M28" s="264"/>
      <c r="N28" s="264"/>
      <c r="O28" s="264"/>
      <c r="P28" s="264"/>
      <c r="Q28" s="264"/>
      <c r="R28" s="264"/>
      <c r="S28" s="264"/>
      <c r="T28" s="264"/>
      <c r="U28" s="264"/>
      <c r="V28" s="264"/>
      <c r="W28" s="939" t="str">
        <f>AH67</f>
        <v>Median</v>
      </c>
      <c r="X28" s="939"/>
      <c r="Y28" s="939"/>
      <c r="Z28" s="939"/>
      <c r="AB28" s="15"/>
      <c r="AC28" s="15"/>
      <c r="AD28" s="15"/>
      <c r="AE28" s="15"/>
      <c r="AF28" s="122"/>
      <c r="AG28" s="122"/>
      <c r="AH28" s="176"/>
      <c r="AI28" s="176"/>
      <c r="AJ28" s="176"/>
      <c r="AK28" s="176"/>
      <c r="AL28" s="176"/>
      <c r="AM28" s="176"/>
      <c r="AN28" s="176"/>
      <c r="AO28" s="176"/>
      <c r="AP28" s="176"/>
      <c r="AQ28" s="176"/>
      <c r="AR28" s="176"/>
      <c r="AS28" s="176"/>
      <c r="AT28" s="176"/>
      <c r="AU28" s="176"/>
      <c r="AV28" s="176"/>
      <c r="AW28" s="176"/>
      <c r="AX28" s="176"/>
      <c r="AY28" s="176"/>
      <c r="AZ28" s="176"/>
      <c r="BA28" s="176"/>
      <c r="BB28" s="176"/>
      <c r="BC28" s="176"/>
      <c r="BD28" s="176"/>
      <c r="BE28" s="176"/>
      <c r="BF28" s="122"/>
      <c r="BG28" s="103"/>
      <c r="BH28" s="103"/>
      <c r="BI28" s="103"/>
      <c r="BJ28" s="103"/>
      <c r="BK28" s="103"/>
      <c r="BL28" s="103"/>
      <c r="BM28" s="103"/>
      <c r="BN28" s="103"/>
      <c r="BO28" s="103"/>
      <c r="BP28" s="103"/>
      <c r="BQ28" s="103"/>
      <c r="BR28" s="103"/>
      <c r="BS28" s="103"/>
      <c r="BT28" s="103"/>
      <c r="BU28" s="103"/>
      <c r="BV28" s="103"/>
      <c r="BW28" s="103"/>
      <c r="BX28" s="103"/>
      <c r="BY28" s="15"/>
      <c r="BZ28" s="15"/>
    </row>
    <row r="29" spans="1:78" ht="14.1" customHeight="1">
      <c r="A29" s="70"/>
      <c r="C29" s="264"/>
      <c r="D29" s="264"/>
      <c r="E29" s="264"/>
      <c r="F29" s="264"/>
      <c r="G29" s="264"/>
      <c r="H29" s="264"/>
      <c r="I29" s="264"/>
      <c r="J29" s="264"/>
      <c r="K29" s="264"/>
      <c r="L29" s="264"/>
      <c r="M29" s="264"/>
      <c r="N29" s="264"/>
      <c r="O29" s="264"/>
      <c r="P29" s="264"/>
      <c r="Q29" s="264"/>
      <c r="R29" s="264"/>
      <c r="S29" s="264"/>
      <c r="T29" s="264"/>
      <c r="U29" s="264"/>
      <c r="V29" s="264"/>
      <c r="W29" s="40"/>
      <c r="X29" s="40"/>
      <c r="Y29" s="40"/>
      <c r="Z29" s="40"/>
      <c r="AB29" s="15"/>
      <c r="AC29" s="15"/>
      <c r="AD29" s="15"/>
      <c r="AE29" s="15"/>
      <c r="AF29" s="122"/>
      <c r="AG29" s="122"/>
      <c r="AH29" s="176"/>
      <c r="AI29" s="176"/>
      <c r="AJ29" s="176"/>
      <c r="AK29" s="176"/>
      <c r="AL29" s="176"/>
      <c r="AM29" s="176"/>
      <c r="AN29" s="176"/>
      <c r="AO29" s="176"/>
      <c r="AP29" s="176"/>
      <c r="AQ29" s="176"/>
      <c r="AR29" s="176"/>
      <c r="AS29" s="176"/>
      <c r="AT29" s="176"/>
      <c r="AU29" s="176"/>
      <c r="AV29" s="176"/>
      <c r="AW29" s="176"/>
      <c r="AX29" s="176"/>
      <c r="AY29" s="176"/>
      <c r="AZ29" s="176"/>
      <c r="BA29" s="176"/>
      <c r="BB29" s="176"/>
      <c r="BC29" s="176"/>
      <c r="BD29" s="176"/>
      <c r="BE29" s="176"/>
      <c r="BF29" s="122"/>
      <c r="BG29" s="103"/>
      <c r="BH29" s="103"/>
      <c r="BI29" s="103"/>
      <c r="BJ29" s="103"/>
      <c r="BK29" s="103"/>
      <c r="BL29" s="103"/>
      <c r="BM29" s="103"/>
      <c r="BN29" s="103"/>
      <c r="BO29" s="103"/>
      <c r="BP29" s="103"/>
      <c r="BQ29" s="103"/>
      <c r="BR29" s="103"/>
      <c r="BS29" s="103"/>
      <c r="BT29" s="103"/>
      <c r="BU29" s="103"/>
      <c r="BV29" s="103"/>
      <c r="BW29" s="103"/>
      <c r="BX29" s="103"/>
      <c r="BY29" s="15"/>
      <c r="BZ29" s="15"/>
    </row>
    <row r="30" spans="1:78" ht="14.1" customHeight="1">
      <c r="A30" s="70"/>
      <c r="C30" s="264"/>
      <c r="D30" s="264"/>
      <c r="E30" s="264"/>
      <c r="F30" s="264"/>
      <c r="G30" s="264"/>
      <c r="H30" s="264"/>
      <c r="I30" s="264"/>
      <c r="J30" s="264"/>
      <c r="K30" s="264"/>
      <c r="L30" s="264"/>
      <c r="M30" s="264"/>
      <c r="N30" s="264"/>
      <c r="O30" s="264"/>
      <c r="P30" s="264"/>
      <c r="Q30" s="264"/>
      <c r="R30" s="264"/>
      <c r="S30" s="264"/>
      <c r="T30" s="264"/>
      <c r="U30" s="264"/>
      <c r="V30" s="264"/>
      <c r="W30" s="939"/>
      <c r="X30" s="939"/>
      <c r="Y30" s="939"/>
      <c r="Z30" s="939"/>
      <c r="AB30" s="15"/>
      <c r="AC30" s="15"/>
      <c r="AD30" s="15"/>
      <c r="AE30" s="15"/>
      <c r="AF30" s="122"/>
      <c r="AG30" s="122"/>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6"/>
      <c r="BF30" s="122"/>
      <c r="BG30" s="103"/>
      <c r="BH30" s="103"/>
      <c r="BI30" s="103"/>
      <c r="BJ30" s="103"/>
      <c r="BK30" s="103"/>
      <c r="BL30" s="103"/>
      <c r="BM30" s="103"/>
      <c r="BN30" s="103"/>
      <c r="BO30" s="103"/>
      <c r="BP30" s="103"/>
      <c r="BQ30" s="103"/>
      <c r="BR30" s="103"/>
      <c r="BS30" s="103"/>
      <c r="BT30" s="103"/>
      <c r="BU30" s="103"/>
      <c r="BV30" s="103"/>
      <c r="BW30" s="103"/>
      <c r="BX30" s="103"/>
      <c r="BY30" s="15"/>
      <c r="BZ30" s="15"/>
    </row>
    <row r="31" spans="1:78" ht="14.1" customHeight="1">
      <c r="A31" s="70"/>
      <c r="C31" s="264"/>
      <c r="D31" s="264"/>
      <c r="E31" s="264"/>
      <c r="F31" s="264"/>
      <c r="G31" s="264"/>
      <c r="H31" s="264"/>
      <c r="I31" s="264"/>
      <c r="J31" s="264"/>
      <c r="K31" s="264"/>
      <c r="L31" s="264"/>
      <c r="M31" s="264"/>
      <c r="N31" s="264"/>
      <c r="O31" s="264"/>
      <c r="P31" s="264"/>
      <c r="Q31" s="264"/>
      <c r="R31" s="264"/>
      <c r="S31" s="264"/>
      <c r="T31" s="264"/>
      <c r="U31" s="264"/>
      <c r="V31" s="264"/>
      <c r="W31" s="939"/>
      <c r="X31" s="939"/>
      <c r="Y31" s="939"/>
      <c r="Z31" s="939"/>
      <c r="AB31" s="15"/>
      <c r="AC31" s="15"/>
      <c r="AD31" s="15"/>
      <c r="AE31" s="15"/>
      <c r="AF31" s="122"/>
      <c r="AG31" s="122"/>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176"/>
      <c r="BE31" s="176"/>
      <c r="BF31" s="122"/>
      <c r="BG31" s="103"/>
      <c r="BH31" s="103"/>
      <c r="BI31" s="103"/>
      <c r="BJ31" s="103"/>
      <c r="BK31" s="103"/>
      <c r="BL31" s="103"/>
      <c r="BM31" s="103"/>
      <c r="BN31" s="103"/>
      <c r="BO31" s="103"/>
      <c r="BP31" s="103"/>
      <c r="BQ31" s="103"/>
      <c r="BR31" s="103"/>
      <c r="BS31" s="103"/>
      <c r="BT31" s="103"/>
      <c r="BU31" s="103"/>
      <c r="BV31" s="103"/>
      <c r="BW31" s="103"/>
      <c r="BX31" s="103"/>
      <c r="BY31" s="15"/>
      <c r="BZ31" s="15"/>
    </row>
    <row r="32" spans="1:78" ht="14.1" customHeight="1">
      <c r="A32" s="70"/>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4"/>
      <c r="AB32" s="15"/>
      <c r="AC32" s="15"/>
      <c r="AD32" s="15"/>
      <c r="AE32" s="15"/>
      <c r="AF32" s="122"/>
      <c r="AG32" s="122"/>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22"/>
      <c r="BG32" s="103"/>
      <c r="BH32" s="103"/>
      <c r="BI32" s="103"/>
      <c r="BJ32" s="103"/>
      <c r="BK32" s="103"/>
      <c r="BL32" s="103"/>
      <c r="BM32" s="103"/>
      <c r="BN32" s="103"/>
      <c r="BO32" s="103"/>
      <c r="BP32" s="103"/>
      <c r="BQ32" s="103"/>
      <c r="BR32" s="103"/>
      <c r="BS32" s="103"/>
      <c r="BT32" s="103"/>
      <c r="BU32" s="103"/>
      <c r="BV32" s="103"/>
      <c r="BW32" s="103"/>
      <c r="BX32" s="103"/>
      <c r="BY32" s="15"/>
      <c r="BZ32" s="15"/>
    </row>
    <row r="33" spans="1:78" ht="14.1" customHeight="1">
      <c r="A33" s="70"/>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264"/>
      <c r="AB33" s="15"/>
      <c r="AC33" s="15"/>
      <c r="AD33" s="15"/>
      <c r="AE33" s="15"/>
      <c r="AF33" s="122"/>
      <c r="AG33" s="122"/>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c r="BD33" s="176"/>
      <c r="BE33" s="176"/>
      <c r="BF33" s="122"/>
      <c r="BG33" s="103"/>
      <c r="BH33" s="103"/>
      <c r="BI33" s="103"/>
      <c r="BJ33" s="103"/>
      <c r="BK33" s="103"/>
      <c r="BL33" s="103"/>
      <c r="BM33" s="103"/>
      <c r="BN33" s="103"/>
      <c r="BO33" s="103"/>
      <c r="BP33" s="103"/>
      <c r="BQ33" s="103"/>
      <c r="BR33" s="103"/>
      <c r="BS33" s="103"/>
      <c r="BT33" s="103"/>
      <c r="BU33" s="103"/>
      <c r="BV33" s="103"/>
      <c r="BW33" s="103"/>
      <c r="BX33" s="103"/>
      <c r="BY33" s="15"/>
      <c r="BZ33" s="15"/>
    </row>
    <row r="34" spans="1:78" ht="14.1" customHeight="1">
      <c r="A34" s="70"/>
      <c r="C34" s="938"/>
      <c r="D34" s="938"/>
      <c r="E34" s="938"/>
      <c r="F34" s="938"/>
      <c r="G34" s="938"/>
      <c r="H34" s="938"/>
      <c r="I34" s="938"/>
      <c r="J34" s="938"/>
      <c r="K34" s="938"/>
      <c r="L34" s="74"/>
      <c r="M34" s="74"/>
      <c r="N34" s="74"/>
      <c r="O34" s="74"/>
      <c r="P34" s="74"/>
      <c r="Q34" s="74"/>
      <c r="R34" s="74"/>
      <c r="S34" s="74"/>
      <c r="T34" s="74"/>
      <c r="U34" s="74"/>
      <c r="V34" s="74"/>
      <c r="W34" s="74"/>
      <c r="X34" s="74"/>
      <c r="Y34" s="74"/>
      <c r="Z34" s="74"/>
      <c r="AB34" s="15"/>
      <c r="AC34" s="15"/>
      <c r="AD34" s="15"/>
      <c r="AE34" s="15"/>
      <c r="AF34" s="122"/>
      <c r="AG34" s="122"/>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22"/>
      <c r="BG34" s="103"/>
      <c r="BH34" s="103"/>
      <c r="BI34" s="103"/>
      <c r="BJ34" s="103"/>
      <c r="BK34" s="103"/>
      <c r="BL34" s="103"/>
      <c r="BM34" s="103"/>
      <c r="BN34" s="103"/>
      <c r="BO34" s="103"/>
      <c r="BP34" s="103"/>
      <c r="BQ34" s="103"/>
      <c r="BR34" s="103"/>
      <c r="BS34" s="103"/>
      <c r="BT34" s="103"/>
      <c r="BU34" s="103"/>
      <c r="BV34" s="103"/>
      <c r="BW34" s="103"/>
      <c r="BX34" s="103"/>
      <c r="BY34" s="15"/>
      <c r="BZ34" s="15"/>
    </row>
    <row r="35" spans="1:78" ht="14.1" customHeight="1">
      <c r="A35" s="70"/>
      <c r="C35" s="264"/>
      <c r="D35" s="264"/>
      <c r="E35" s="264"/>
      <c r="F35" s="264"/>
      <c r="G35" s="264"/>
      <c r="H35" s="264"/>
      <c r="I35" s="264"/>
      <c r="J35" s="264"/>
      <c r="K35" s="264"/>
      <c r="L35" s="74"/>
      <c r="M35" s="74"/>
      <c r="N35" s="74"/>
      <c r="O35" s="74"/>
      <c r="P35" s="74"/>
      <c r="Q35" s="74"/>
      <c r="R35" s="74"/>
      <c r="S35" s="74"/>
      <c r="T35" s="74"/>
      <c r="U35" s="74"/>
      <c r="V35" s="74"/>
      <c r="W35" s="74"/>
      <c r="X35" s="74"/>
      <c r="Y35" s="74"/>
      <c r="Z35" s="74"/>
      <c r="AB35" s="15"/>
      <c r="AC35" s="15"/>
      <c r="AD35" s="15"/>
      <c r="AE35" s="15"/>
      <c r="AF35" s="122"/>
      <c r="AG35" s="122"/>
      <c r="AH35" s="176"/>
      <c r="AI35" s="176"/>
      <c r="AJ35" s="176"/>
      <c r="AK35" s="176"/>
      <c r="AL35" s="176"/>
      <c r="AM35" s="176"/>
      <c r="AN35" s="176"/>
      <c r="AO35" s="176"/>
      <c r="AP35" s="176"/>
      <c r="AQ35" s="149"/>
      <c r="AR35" s="149"/>
      <c r="AS35" s="149"/>
      <c r="AT35" s="149"/>
      <c r="AU35" s="149"/>
      <c r="AV35" s="149"/>
      <c r="AW35" s="149"/>
      <c r="AX35" s="149"/>
      <c r="AY35" s="149"/>
      <c r="AZ35" s="149"/>
      <c r="BA35" s="149"/>
      <c r="BB35" s="149"/>
      <c r="BC35" s="149"/>
      <c r="BD35" s="149"/>
      <c r="BE35" s="149"/>
      <c r="BF35" s="122"/>
      <c r="BG35" s="103"/>
      <c r="BH35" s="103"/>
      <c r="BI35" s="103"/>
      <c r="BJ35" s="103"/>
      <c r="BK35" s="103"/>
      <c r="BL35" s="103"/>
      <c r="BM35" s="103"/>
      <c r="BN35" s="103"/>
      <c r="BO35" s="103"/>
      <c r="BP35" s="103"/>
      <c r="BQ35" s="103"/>
      <c r="BR35" s="103"/>
      <c r="BS35" s="103"/>
      <c r="BT35" s="103"/>
      <c r="BU35" s="103"/>
      <c r="BV35" s="103"/>
      <c r="BW35" s="103"/>
      <c r="BX35" s="103"/>
      <c r="BY35" s="15"/>
      <c r="BZ35" s="15"/>
    </row>
    <row r="36" spans="1:78" ht="35.1" customHeight="1">
      <c r="A36" s="70"/>
      <c r="C36" s="264"/>
      <c r="D36" s="264"/>
      <c r="E36" s="264"/>
      <c r="F36" s="264"/>
      <c r="G36" s="264"/>
      <c r="H36" s="264"/>
      <c r="I36" s="264"/>
      <c r="J36" s="264"/>
      <c r="K36" s="264"/>
      <c r="L36" s="74"/>
      <c r="M36" s="74"/>
      <c r="N36" s="74"/>
      <c r="O36" s="74"/>
      <c r="P36" s="74"/>
      <c r="Q36" s="74"/>
      <c r="R36" s="74"/>
      <c r="S36" s="74"/>
      <c r="T36" s="74"/>
      <c r="U36" s="74"/>
      <c r="V36" s="74"/>
      <c r="W36" s="74"/>
      <c r="X36" s="74"/>
      <c r="Y36" s="74"/>
      <c r="Z36" s="74"/>
      <c r="AB36" s="15"/>
      <c r="AC36" s="15"/>
      <c r="AD36" s="15"/>
      <c r="AE36" s="15"/>
      <c r="AF36" s="122"/>
      <c r="AG36" s="122"/>
      <c r="AH36" s="176"/>
      <c r="AI36" s="176"/>
      <c r="AJ36" s="176"/>
      <c r="AK36" s="176"/>
      <c r="AL36" s="176"/>
      <c r="AM36" s="176"/>
      <c r="AN36" s="176"/>
      <c r="AO36" s="176"/>
      <c r="AP36" s="176"/>
      <c r="AQ36" s="149"/>
      <c r="AR36" s="149"/>
      <c r="AS36" s="149"/>
      <c r="AT36" s="149"/>
      <c r="AU36" s="149"/>
      <c r="AV36" s="149"/>
      <c r="AW36" s="149"/>
      <c r="AX36" s="149"/>
      <c r="AY36" s="149"/>
      <c r="AZ36" s="149"/>
      <c r="BA36" s="149"/>
      <c r="BB36" s="149"/>
      <c r="BC36" s="149"/>
      <c r="BD36" s="149"/>
      <c r="BE36" s="149"/>
      <c r="BF36" s="122"/>
      <c r="BG36" s="103"/>
      <c r="BH36" s="103"/>
      <c r="BI36" s="103"/>
      <c r="BJ36" s="103"/>
      <c r="BK36" s="103"/>
      <c r="BL36" s="103"/>
      <c r="BM36" s="103"/>
      <c r="BN36" s="103"/>
      <c r="BO36" s="103"/>
      <c r="BP36" s="103"/>
      <c r="BQ36" s="103"/>
      <c r="BR36" s="103"/>
      <c r="BS36" s="103"/>
      <c r="BT36" s="103"/>
      <c r="BU36" s="103"/>
      <c r="BV36" s="103"/>
      <c r="BW36" s="103"/>
      <c r="BX36" s="103"/>
      <c r="BY36" s="15"/>
      <c r="BZ36" s="15"/>
    </row>
    <row r="37" spans="1:78" s="332" customFormat="1" ht="9.9499999999999993" customHeight="1">
      <c r="A37" s="368"/>
      <c r="C37" s="934" t="str">
        <f>AH82</f>
        <v>* Altbau: Objekte mit Baujahr vor 2013.</v>
      </c>
      <c r="D37" s="934"/>
      <c r="E37" s="934"/>
      <c r="F37" s="934"/>
      <c r="G37" s="934"/>
      <c r="H37" s="934"/>
      <c r="I37" s="934"/>
      <c r="J37" s="934"/>
      <c r="K37" s="934"/>
      <c r="L37" s="445"/>
      <c r="M37" s="428"/>
      <c r="N37" s="428"/>
      <c r="O37" s="428"/>
      <c r="P37" s="428"/>
      <c r="Q37" s="428"/>
      <c r="R37" s="428"/>
      <c r="S37" s="428"/>
      <c r="T37" s="428"/>
      <c r="U37" s="428"/>
      <c r="V37" s="428"/>
      <c r="W37" s="428"/>
      <c r="X37" s="428"/>
      <c r="Y37" s="428"/>
      <c r="Z37" s="428"/>
      <c r="AB37" s="368"/>
      <c r="AC37" s="368"/>
      <c r="AD37" s="368"/>
      <c r="AE37" s="368"/>
      <c r="AF37" s="370"/>
      <c r="AG37" s="370"/>
      <c r="AH37" s="370"/>
      <c r="AI37" s="439"/>
      <c r="AJ37" s="439"/>
      <c r="AK37" s="439"/>
      <c r="AL37" s="439"/>
      <c r="AM37" s="439"/>
      <c r="AN37" s="439"/>
      <c r="AO37" s="439"/>
      <c r="AP37" s="439"/>
      <c r="AQ37" s="439"/>
      <c r="AR37" s="439"/>
      <c r="AS37" s="439"/>
      <c r="AT37" s="439"/>
      <c r="AU37" s="439"/>
      <c r="AV37" s="439"/>
      <c r="AW37" s="439"/>
      <c r="AX37" s="439"/>
      <c r="AY37" s="439"/>
      <c r="AZ37" s="439"/>
      <c r="BA37" s="439"/>
      <c r="BB37" s="439"/>
      <c r="BC37" s="439"/>
      <c r="BD37" s="439"/>
      <c r="BE37" s="439"/>
      <c r="BF37" s="370"/>
      <c r="BG37" s="370"/>
      <c r="BH37" s="370"/>
      <c r="BI37" s="370"/>
      <c r="BJ37" s="370"/>
      <c r="BK37" s="370"/>
      <c r="BL37" s="370"/>
      <c r="BM37" s="370"/>
      <c r="BN37" s="370"/>
      <c r="BO37" s="370"/>
      <c r="BP37" s="370"/>
      <c r="BQ37" s="370"/>
      <c r="BR37" s="370"/>
      <c r="BS37" s="370"/>
      <c r="BT37" s="370"/>
      <c r="BU37" s="370"/>
      <c r="BV37" s="370"/>
      <c r="BW37" s="370"/>
      <c r="BX37" s="370"/>
      <c r="BY37" s="368"/>
      <c r="BZ37" s="368"/>
    </row>
    <row r="38" spans="1:78" s="332" customFormat="1" ht="9.9499999999999993" customHeight="1">
      <c r="A38" s="368"/>
      <c r="C38" s="883" t="str">
        <f>AH18</f>
        <v>Quelle: Angebotsdaten aus Immobilienportalen, Modellierungen Fahrländer Partner. Datenstand: 30. September 2020.</v>
      </c>
      <c r="D38" s="883"/>
      <c r="E38" s="883"/>
      <c r="F38" s="883"/>
      <c r="G38" s="883"/>
      <c r="H38" s="883"/>
      <c r="I38" s="883"/>
      <c r="J38" s="883"/>
      <c r="K38" s="883"/>
      <c r="L38" s="883"/>
      <c r="M38" s="883"/>
      <c r="N38" s="883"/>
      <c r="O38" s="883"/>
      <c r="P38" s="883"/>
      <c r="Q38" s="883"/>
      <c r="R38" s="883"/>
      <c r="S38" s="883"/>
      <c r="T38" s="883"/>
      <c r="U38" s="883"/>
      <c r="V38" s="883"/>
      <c r="W38" s="428"/>
      <c r="X38" s="428"/>
      <c r="Y38" s="428"/>
      <c r="Z38" s="428"/>
      <c r="AB38" s="368"/>
      <c r="AC38" s="368"/>
      <c r="AD38" s="368"/>
      <c r="AE38" s="368"/>
      <c r="AF38" s="370"/>
      <c r="AG38" s="370"/>
      <c r="AH38" s="370"/>
      <c r="AI38" s="439"/>
      <c r="AJ38" s="439"/>
      <c r="AK38" s="439"/>
      <c r="AL38" s="439"/>
      <c r="AM38" s="439"/>
      <c r="AN38" s="439"/>
      <c r="AO38" s="439"/>
      <c r="AP38" s="439"/>
      <c r="AQ38" s="439"/>
      <c r="AR38" s="439"/>
      <c r="AS38" s="439"/>
      <c r="AT38" s="439"/>
      <c r="AU38" s="439"/>
      <c r="AV38" s="439"/>
      <c r="AW38" s="439"/>
      <c r="AX38" s="439"/>
      <c r="AY38" s="439"/>
      <c r="AZ38" s="439"/>
      <c r="BA38" s="439"/>
      <c r="BB38" s="439"/>
      <c r="BC38" s="439"/>
      <c r="BD38" s="439"/>
      <c r="BE38" s="439"/>
      <c r="BF38" s="370"/>
      <c r="BG38" s="370"/>
      <c r="BH38" s="370"/>
      <c r="BI38" s="370"/>
      <c r="BJ38" s="370"/>
      <c r="BK38" s="370"/>
      <c r="BL38" s="370"/>
      <c r="BM38" s="370"/>
      <c r="BN38" s="370"/>
      <c r="BO38" s="370"/>
      <c r="BP38" s="370"/>
      <c r="BQ38" s="370"/>
      <c r="BR38" s="370"/>
      <c r="BS38" s="370"/>
      <c r="BT38" s="370"/>
      <c r="BU38" s="370"/>
      <c r="BV38" s="370"/>
      <c r="BW38" s="370"/>
      <c r="BX38" s="370"/>
      <c r="BY38" s="368"/>
      <c r="BZ38" s="368"/>
    </row>
    <row r="39" spans="1:78" ht="30" customHeight="1">
      <c r="A39" s="70"/>
      <c r="C39" s="832"/>
      <c r="D39" s="832"/>
      <c r="E39" s="832"/>
      <c r="F39" s="832"/>
      <c r="G39" s="832"/>
      <c r="H39" s="832"/>
      <c r="I39" s="832"/>
      <c r="J39" s="832"/>
      <c r="K39" s="832"/>
      <c r="L39" s="832"/>
      <c r="M39" s="832"/>
      <c r="N39" s="832"/>
      <c r="O39" s="832"/>
      <c r="P39" s="832"/>
      <c r="Q39" s="832"/>
      <c r="R39" s="832"/>
      <c r="S39" s="832"/>
      <c r="T39" s="832"/>
      <c r="U39" s="832"/>
      <c r="V39" s="832"/>
      <c r="W39" s="832"/>
      <c r="X39" s="832"/>
      <c r="Y39" s="832"/>
      <c r="Z39" s="832"/>
      <c r="AB39" s="15"/>
      <c r="AC39" s="15"/>
      <c r="AD39" s="15"/>
      <c r="AE39" s="15"/>
      <c r="AF39" s="122"/>
      <c r="AG39" s="122"/>
      <c r="AH39" s="118"/>
      <c r="AI39" s="118"/>
      <c r="AJ39" s="118"/>
      <c r="AK39" s="118"/>
      <c r="AL39" s="149"/>
      <c r="AM39" s="118"/>
      <c r="AN39" s="118"/>
      <c r="AO39" s="118"/>
      <c r="AP39" s="118"/>
      <c r="AQ39" s="118"/>
      <c r="AR39" s="118"/>
      <c r="AS39" s="118"/>
      <c r="AT39" s="118"/>
      <c r="AU39" s="118"/>
      <c r="AV39" s="118"/>
      <c r="AW39" s="118"/>
      <c r="AX39" s="118"/>
      <c r="AY39" s="118"/>
      <c r="AZ39" s="118"/>
      <c r="BA39" s="118"/>
      <c r="BB39" s="118"/>
      <c r="BC39" s="118"/>
      <c r="BD39" s="118"/>
      <c r="BE39" s="118"/>
      <c r="BF39" s="118"/>
      <c r="BG39" s="103"/>
      <c r="BH39" s="103"/>
      <c r="BI39" s="103"/>
      <c r="BJ39" s="103"/>
      <c r="BK39" s="103"/>
      <c r="BL39" s="103"/>
      <c r="BM39" s="103"/>
      <c r="BN39" s="103"/>
      <c r="BO39" s="103"/>
      <c r="BP39" s="103"/>
      <c r="BQ39" s="103"/>
      <c r="BR39" s="103"/>
      <c r="BS39" s="103"/>
      <c r="BT39" s="103"/>
      <c r="BU39" s="103"/>
      <c r="BV39" s="103"/>
      <c r="BW39" s="103"/>
      <c r="BX39" s="103"/>
      <c r="BY39" s="15"/>
      <c r="BZ39" s="15"/>
    </row>
    <row r="40" spans="1:78" ht="16.5" customHeight="1">
      <c r="A40" s="70"/>
      <c r="C40" s="950" t="str">
        <f>AH40</f>
        <v>Diskontierungssatz MWG-Nutzung</v>
      </c>
      <c r="D40" s="950"/>
      <c r="E40" s="950"/>
      <c r="F40" s="950"/>
      <c r="G40" s="950"/>
      <c r="H40" s="950"/>
      <c r="I40" s="950"/>
      <c r="J40" s="950"/>
      <c r="K40" s="950"/>
      <c r="L40" s="950"/>
      <c r="M40" s="950"/>
      <c r="N40" s="950"/>
      <c r="O40" s="950"/>
      <c r="P40" s="950"/>
      <c r="Q40" s="950"/>
      <c r="R40" s="950"/>
      <c r="S40" s="950"/>
      <c r="T40" s="950"/>
      <c r="U40" s="950"/>
      <c r="V40" s="950"/>
      <c r="W40" s="950"/>
      <c r="X40" s="950"/>
      <c r="Y40" s="950"/>
      <c r="Z40" s="950"/>
      <c r="AB40" s="15"/>
      <c r="AC40" s="15"/>
      <c r="AD40" s="15"/>
      <c r="AE40" s="15"/>
      <c r="AF40" s="122"/>
      <c r="AG40" s="122"/>
      <c r="AH40" s="524" t="s">
        <v>152</v>
      </c>
      <c r="AI40" s="182"/>
      <c r="AJ40" s="182"/>
      <c r="AK40" s="182"/>
      <c r="AL40" s="149"/>
      <c r="AM40" s="182"/>
      <c r="AN40" s="182"/>
      <c r="AO40" s="182"/>
      <c r="AP40" s="118"/>
      <c r="AQ40" s="118"/>
      <c r="AR40" s="118"/>
      <c r="AS40" s="118"/>
      <c r="AT40" s="118"/>
      <c r="AU40" s="118"/>
      <c r="AV40" s="118"/>
      <c r="AW40" s="118"/>
      <c r="AX40" s="118"/>
      <c r="AY40" s="118"/>
      <c r="AZ40" s="118"/>
      <c r="BA40" s="118"/>
      <c r="BB40" s="118"/>
      <c r="BC40" s="118"/>
      <c r="BD40" s="118"/>
      <c r="BE40" s="118"/>
      <c r="BF40" s="118"/>
      <c r="BG40" s="103"/>
      <c r="BH40" s="103"/>
      <c r="BI40" s="103"/>
      <c r="BJ40" s="103"/>
      <c r="BK40" s="103"/>
      <c r="BL40" s="103"/>
      <c r="BM40" s="103"/>
      <c r="BN40" s="103"/>
      <c r="BO40" s="103"/>
      <c r="BP40" s="103"/>
      <c r="BQ40" s="103"/>
      <c r="BR40" s="103"/>
      <c r="BS40" s="103"/>
      <c r="BT40" s="103"/>
      <c r="BU40" s="103"/>
      <c r="BV40" s="103"/>
      <c r="BW40" s="103"/>
      <c r="BX40" s="103"/>
      <c r="BY40" s="15"/>
      <c r="BZ40" s="15"/>
    </row>
    <row r="41" spans="1:78" ht="9.9499999999999993" customHeight="1">
      <c r="A41" s="70"/>
      <c r="C41" s="694"/>
      <c r="D41" s="694"/>
      <c r="E41" s="694"/>
      <c r="F41" s="694"/>
      <c r="G41" s="694"/>
      <c r="H41" s="694"/>
      <c r="I41" s="694"/>
      <c r="J41" s="694"/>
      <c r="K41" s="694"/>
      <c r="L41" s="694"/>
      <c r="M41" s="695"/>
      <c r="N41" s="695"/>
      <c r="O41" s="695"/>
      <c r="P41" s="695"/>
      <c r="Q41" s="695"/>
      <c r="R41" s="695"/>
      <c r="S41" s="695"/>
      <c r="T41" s="695"/>
      <c r="U41" s="695"/>
      <c r="V41" s="695"/>
      <c r="W41" s="695"/>
      <c r="X41" s="695"/>
      <c r="Y41" s="695"/>
      <c r="Z41" s="695"/>
      <c r="AB41" s="15"/>
      <c r="AC41" s="15"/>
      <c r="AD41" s="15"/>
      <c r="AE41" s="15"/>
      <c r="AF41" s="122"/>
      <c r="AG41" s="122"/>
      <c r="AH41" s="181"/>
      <c r="AI41" s="182"/>
      <c r="AJ41" s="182"/>
      <c r="AK41" s="182"/>
      <c r="AL41" s="149"/>
      <c r="AM41" s="182"/>
      <c r="AN41" s="182"/>
      <c r="AO41" s="182"/>
      <c r="AP41" s="118"/>
      <c r="AQ41" s="118"/>
      <c r="AR41" s="118"/>
      <c r="AS41" s="118"/>
      <c r="AT41" s="118"/>
      <c r="AU41" s="118"/>
      <c r="AV41" s="118"/>
      <c r="AW41" s="118"/>
      <c r="AX41" s="118"/>
      <c r="AY41" s="118"/>
      <c r="AZ41" s="118"/>
      <c r="BA41" s="118"/>
      <c r="BB41" s="118"/>
      <c r="BC41" s="118"/>
      <c r="BD41" s="118"/>
      <c r="BE41" s="118"/>
      <c r="BF41" s="118"/>
      <c r="BG41" s="103"/>
      <c r="BH41" s="103"/>
      <c r="BI41" s="103"/>
      <c r="BJ41" s="103"/>
      <c r="BK41" s="103"/>
      <c r="BL41" s="103"/>
      <c r="BM41" s="103"/>
      <c r="BN41" s="103"/>
      <c r="BO41" s="103"/>
      <c r="BP41" s="103"/>
      <c r="BQ41" s="103"/>
      <c r="BR41" s="103"/>
      <c r="BS41" s="103"/>
      <c r="BT41" s="103"/>
      <c r="BU41" s="103"/>
      <c r="BV41" s="103"/>
      <c r="BW41" s="103"/>
      <c r="BX41" s="103"/>
      <c r="BY41" s="15"/>
      <c r="BZ41" s="15"/>
    </row>
    <row r="42" spans="1:78" ht="16.5" customHeight="1">
      <c r="A42" s="70"/>
      <c r="C42" s="693" t="str">
        <f>AH42</f>
        <v>netto, real (Neubau, durchschnittlicher Standard und durchschnittliche Mikrolage)</v>
      </c>
      <c r="D42" s="696"/>
      <c r="E42" s="696"/>
      <c r="F42" s="662"/>
      <c r="G42" s="662"/>
      <c r="H42" s="662"/>
      <c r="I42" s="662"/>
      <c r="J42" s="662"/>
      <c r="K42" s="662"/>
      <c r="L42" s="662"/>
      <c r="M42" s="662"/>
      <c r="N42" s="662"/>
      <c r="O42" s="662"/>
      <c r="P42" s="662"/>
      <c r="Q42" s="662"/>
      <c r="R42" s="662"/>
      <c r="S42" s="662"/>
      <c r="T42" s="662"/>
      <c r="U42" s="662"/>
      <c r="V42" s="662"/>
      <c r="W42" s="836">
        <f>AJ42</f>
        <v>3.4200000000000008E-2</v>
      </c>
      <c r="X42" s="836"/>
      <c r="Y42" s="836"/>
      <c r="Z42" s="836"/>
      <c r="AB42" s="15"/>
      <c r="AC42" s="15"/>
      <c r="AD42" s="15"/>
      <c r="AE42" s="15"/>
      <c r="AF42" s="122"/>
      <c r="AG42" s="122"/>
      <c r="AH42" s="521" t="s">
        <v>151</v>
      </c>
      <c r="AI42" s="526"/>
      <c r="AJ42" s="204">
        <v>3.4200000000000008E-2</v>
      </c>
      <c r="AK42" s="523"/>
      <c r="AL42" s="149"/>
      <c r="AM42" s="182"/>
      <c r="AN42" s="182"/>
      <c r="AO42" s="182"/>
      <c r="AP42" s="118"/>
      <c r="AQ42" s="118"/>
      <c r="AR42" s="118"/>
      <c r="AS42" s="118"/>
      <c r="AT42" s="118"/>
      <c r="AU42" s="118"/>
      <c r="AV42" s="118"/>
      <c r="AW42" s="118"/>
      <c r="AX42" s="118"/>
      <c r="AY42" s="118"/>
      <c r="AZ42" s="118"/>
      <c r="BA42" s="118"/>
      <c r="BB42" s="118"/>
      <c r="BC42" s="118"/>
      <c r="BD42" s="118"/>
      <c r="BE42" s="118"/>
      <c r="BF42" s="118"/>
      <c r="BG42" s="103"/>
      <c r="BH42" s="103"/>
      <c r="BI42" s="103"/>
      <c r="BJ42" s="103"/>
      <c r="BK42" s="103"/>
      <c r="BL42" s="103"/>
      <c r="BM42" s="103"/>
      <c r="BN42" s="103"/>
      <c r="BO42" s="103"/>
      <c r="BP42" s="103"/>
      <c r="BQ42" s="103"/>
      <c r="BR42" s="103"/>
      <c r="BS42" s="103"/>
      <c r="BT42" s="103"/>
      <c r="BU42" s="103"/>
      <c r="BV42" s="103"/>
      <c r="BW42" s="103"/>
      <c r="BX42" s="103"/>
      <c r="BY42" s="15"/>
      <c r="BZ42" s="15"/>
    </row>
    <row r="43" spans="1:78" s="97" customFormat="1" ht="4.5" customHeight="1">
      <c r="A43" s="70"/>
      <c r="C43" s="639"/>
      <c r="D43" s="639"/>
      <c r="E43" s="639"/>
      <c r="F43" s="639"/>
      <c r="G43" s="639"/>
      <c r="H43" s="639"/>
      <c r="I43" s="639"/>
      <c r="J43" s="639"/>
      <c r="K43" s="946"/>
      <c r="L43" s="946"/>
      <c r="M43" s="946"/>
      <c r="N43" s="946"/>
      <c r="O43" s="946"/>
      <c r="P43" s="639"/>
      <c r="Q43" s="946"/>
      <c r="R43" s="946"/>
      <c r="S43" s="946"/>
      <c r="T43" s="946"/>
      <c r="U43" s="946"/>
      <c r="V43" s="639"/>
      <c r="W43" s="946"/>
      <c r="X43" s="946"/>
      <c r="Y43" s="946"/>
      <c r="Z43" s="946"/>
      <c r="AB43" s="15"/>
      <c r="AC43" s="15"/>
      <c r="AD43" s="70"/>
      <c r="AE43" s="15"/>
      <c r="AF43" s="112"/>
      <c r="AG43" s="112"/>
      <c r="AH43" s="149"/>
      <c r="AI43" s="149"/>
      <c r="AJ43" s="149"/>
      <c r="AK43" s="149"/>
      <c r="AL43" s="149"/>
      <c r="AM43" s="182"/>
      <c r="AN43" s="182"/>
      <c r="AO43" s="182"/>
      <c r="AP43" s="118"/>
      <c r="AQ43" s="118"/>
      <c r="AR43" s="118"/>
      <c r="AS43" s="118"/>
      <c r="AT43" s="118"/>
      <c r="AU43" s="118"/>
      <c r="AV43" s="118"/>
      <c r="AW43" s="118"/>
      <c r="AX43" s="118"/>
      <c r="AY43" s="118"/>
      <c r="AZ43" s="118"/>
      <c r="BA43" s="118"/>
      <c r="BB43" s="118"/>
      <c r="BC43" s="118"/>
      <c r="BD43" s="118"/>
      <c r="BE43" s="118"/>
      <c r="BF43" s="118"/>
      <c r="BG43" s="103"/>
      <c r="BH43" s="103"/>
      <c r="BI43" s="112"/>
      <c r="BJ43" s="112"/>
      <c r="BK43" s="112"/>
      <c r="BL43" s="112"/>
      <c r="BM43" s="112"/>
      <c r="BN43" s="112"/>
      <c r="BO43" s="112"/>
      <c r="BP43" s="112"/>
      <c r="BQ43" s="112"/>
      <c r="BR43" s="112"/>
      <c r="BS43" s="112"/>
      <c r="BT43" s="112"/>
      <c r="BU43" s="112"/>
      <c r="BV43" s="112"/>
      <c r="BW43" s="112"/>
      <c r="BX43" s="112"/>
      <c r="BY43" s="15"/>
      <c r="BZ43" s="15"/>
    </row>
    <row r="44" spans="1:78" s="97" customFormat="1" ht="9.9499999999999993" customHeight="1">
      <c r="A44" s="70"/>
      <c r="C44" s="948" t="str">
        <f>AH44</f>
        <v>Quelle: IMBAS Fahrländer Partner. Datenstand: 30. September 2020.</v>
      </c>
      <c r="D44" s="948"/>
      <c r="E44" s="948"/>
      <c r="F44" s="948"/>
      <c r="G44" s="948"/>
      <c r="H44" s="948"/>
      <c r="I44" s="948"/>
      <c r="J44" s="948"/>
      <c r="K44" s="948"/>
      <c r="L44" s="948"/>
      <c r="M44" s="948"/>
      <c r="N44" s="948"/>
      <c r="O44" s="948"/>
      <c r="P44" s="948"/>
      <c r="Q44" s="948"/>
      <c r="R44" s="948"/>
      <c r="S44" s="948"/>
      <c r="T44" s="948"/>
      <c r="U44" s="948"/>
      <c r="V44" s="948"/>
      <c r="W44" s="948"/>
      <c r="X44" s="948"/>
      <c r="Y44" s="948"/>
      <c r="Z44" s="948"/>
      <c r="AB44" s="15"/>
      <c r="AC44" s="15"/>
      <c r="AD44" s="70"/>
      <c r="AE44" s="70"/>
      <c r="AF44" s="112"/>
      <c r="AG44" s="112"/>
      <c r="AH44" s="438" t="s">
        <v>362</v>
      </c>
      <c r="AI44" s="149"/>
      <c r="AJ44" s="149"/>
      <c r="AK44" s="149"/>
      <c r="AL44" s="149"/>
      <c r="AM44" s="182"/>
      <c r="AN44" s="182"/>
      <c r="AO44" s="182"/>
      <c r="AP44" s="118"/>
      <c r="AQ44" s="118"/>
      <c r="AR44" s="118"/>
      <c r="AS44" s="118"/>
      <c r="AT44" s="118"/>
      <c r="AU44" s="118"/>
      <c r="AV44" s="118"/>
      <c r="AW44" s="118"/>
      <c r="AX44" s="118"/>
      <c r="AY44" s="118"/>
      <c r="AZ44" s="118"/>
      <c r="BA44" s="118"/>
      <c r="BB44" s="118"/>
      <c r="BC44" s="118"/>
      <c r="BD44" s="118"/>
      <c r="BE44" s="118"/>
      <c r="BF44" s="118"/>
      <c r="BG44" s="103"/>
      <c r="BH44" s="103"/>
      <c r="BI44" s="112"/>
      <c r="BJ44" s="112"/>
      <c r="BK44" s="112"/>
      <c r="BL44" s="112"/>
      <c r="BM44" s="112"/>
      <c r="BN44" s="112"/>
      <c r="BO44" s="112"/>
      <c r="BP44" s="112"/>
      <c r="BQ44" s="112"/>
      <c r="BR44" s="112"/>
      <c r="BS44" s="112"/>
      <c r="BT44" s="112"/>
      <c r="BU44" s="112"/>
      <c r="BV44" s="112"/>
      <c r="BW44" s="112"/>
      <c r="BX44" s="112"/>
      <c r="BY44" s="15"/>
      <c r="BZ44" s="15"/>
    </row>
    <row r="45" spans="1:78" s="97" customFormat="1" ht="30" customHeight="1">
      <c r="A45" s="70"/>
      <c r="AB45" s="15"/>
      <c r="AC45" s="15"/>
      <c r="AD45" s="70"/>
      <c r="AE45" s="15"/>
      <c r="AF45" s="112"/>
      <c r="AG45" s="118"/>
      <c r="AH45" s="118"/>
      <c r="AI45" s="118"/>
      <c r="AJ45" s="118"/>
      <c r="AK45" s="118"/>
      <c r="AL45" s="112"/>
      <c r="AM45" s="182"/>
      <c r="AN45" s="182"/>
      <c r="AO45" s="182"/>
      <c r="AP45" s="118"/>
      <c r="AQ45" s="118"/>
      <c r="AR45" s="112"/>
      <c r="AS45" s="112"/>
      <c r="AT45" s="112"/>
      <c r="AU45" s="112"/>
      <c r="AV45" s="112"/>
      <c r="AW45" s="112"/>
      <c r="AX45" s="112"/>
      <c r="AY45" s="112"/>
      <c r="AZ45" s="112"/>
      <c r="BA45" s="112"/>
      <c r="BB45" s="112"/>
      <c r="BC45" s="112"/>
      <c r="BD45" s="112"/>
      <c r="BE45" s="112"/>
      <c r="BF45" s="112"/>
      <c r="BG45" s="103"/>
      <c r="BH45" s="103"/>
      <c r="BI45" s="112"/>
      <c r="BJ45" s="112"/>
      <c r="BK45" s="112"/>
      <c r="BL45" s="112"/>
      <c r="BM45" s="112"/>
      <c r="BN45" s="112"/>
      <c r="BO45" s="112"/>
      <c r="BP45" s="112"/>
      <c r="BQ45" s="112"/>
      <c r="BR45" s="112"/>
      <c r="BS45" s="112"/>
      <c r="BT45" s="112"/>
      <c r="BU45" s="112"/>
      <c r="BV45" s="112"/>
      <c r="BW45" s="112"/>
      <c r="BX45" s="112"/>
      <c r="BY45" s="15"/>
      <c r="BZ45" s="15"/>
    </row>
    <row r="46" spans="1:78" s="97" customFormat="1" ht="15.6" customHeight="1">
      <c r="A46" s="70"/>
      <c r="C46" s="950" t="str">
        <f>AH46</f>
        <v>Vervielfältiger / Brutto-Multiplikator</v>
      </c>
      <c r="D46" s="950"/>
      <c r="E46" s="950"/>
      <c r="F46" s="950"/>
      <c r="G46" s="950"/>
      <c r="H46" s="950"/>
      <c r="I46" s="950"/>
      <c r="J46" s="950"/>
      <c r="K46" s="950"/>
      <c r="L46" s="950"/>
      <c r="M46" s="950"/>
      <c r="N46" s="950"/>
      <c r="O46" s="950"/>
      <c r="P46" s="950"/>
      <c r="Q46" s="950"/>
      <c r="R46" s="950"/>
      <c r="S46" s="950"/>
      <c r="T46" s="950"/>
      <c r="U46" s="950"/>
      <c r="V46" s="950"/>
      <c r="W46" s="950"/>
      <c r="X46" s="950"/>
      <c r="Y46" s="950"/>
      <c r="Z46" s="950"/>
      <c r="AA46" s="41"/>
      <c r="AB46" s="31"/>
      <c r="AC46" s="31"/>
      <c r="AD46" s="31"/>
      <c r="AE46" s="15"/>
      <c r="AF46" s="118"/>
      <c r="AG46" s="118"/>
      <c r="AH46" s="524" t="s">
        <v>153</v>
      </c>
      <c r="AI46" s="182"/>
      <c r="AJ46" s="182"/>
      <c r="AK46" s="118"/>
      <c r="AL46" s="112"/>
      <c r="AM46" s="182"/>
      <c r="AN46" s="182"/>
      <c r="AO46" s="182"/>
      <c r="AP46" s="118"/>
      <c r="AQ46" s="118"/>
      <c r="AR46" s="112"/>
      <c r="AS46" s="112"/>
      <c r="AT46" s="112"/>
      <c r="AU46" s="112"/>
      <c r="AV46" s="112"/>
      <c r="AW46" s="112"/>
      <c r="AX46" s="112"/>
      <c r="AY46" s="112"/>
      <c r="AZ46" s="112"/>
      <c r="BA46" s="112"/>
      <c r="BB46" s="112"/>
      <c r="BC46" s="112"/>
      <c r="BD46" s="112"/>
      <c r="BE46" s="112"/>
      <c r="BF46" s="112"/>
      <c r="BG46" s="103"/>
      <c r="BH46" s="103"/>
      <c r="BI46" s="112"/>
      <c r="BJ46" s="112"/>
      <c r="BK46" s="112"/>
      <c r="BL46" s="112"/>
      <c r="BM46" s="112"/>
      <c r="BN46" s="112"/>
      <c r="BO46" s="112"/>
      <c r="BP46" s="112"/>
      <c r="BQ46" s="112"/>
      <c r="BR46" s="112"/>
      <c r="BS46" s="112"/>
      <c r="BT46" s="112"/>
      <c r="BU46" s="112"/>
      <c r="BV46" s="112"/>
      <c r="BW46" s="112"/>
      <c r="BX46" s="112"/>
      <c r="BY46" s="15"/>
      <c r="BZ46" s="15"/>
    </row>
    <row r="47" spans="1:78" s="97" customFormat="1" ht="8.1" customHeight="1">
      <c r="A47" s="70"/>
      <c r="C47" s="694"/>
      <c r="D47" s="694"/>
      <c r="E47" s="694"/>
      <c r="F47" s="694"/>
      <c r="G47" s="694"/>
      <c r="H47" s="694"/>
      <c r="I47" s="694"/>
      <c r="J47" s="694"/>
      <c r="K47" s="694"/>
      <c r="L47" s="694"/>
      <c r="M47" s="695"/>
      <c r="N47" s="695"/>
      <c r="O47" s="695"/>
      <c r="P47" s="695"/>
      <c r="Q47" s="695"/>
      <c r="R47" s="695"/>
      <c r="S47" s="695"/>
      <c r="T47" s="695"/>
      <c r="U47" s="695"/>
      <c r="V47" s="695"/>
      <c r="W47" s="695"/>
      <c r="X47" s="695"/>
      <c r="Y47" s="695"/>
      <c r="Z47" s="695"/>
      <c r="AA47" s="41"/>
      <c r="AB47" s="31"/>
      <c r="AC47" s="31"/>
      <c r="AD47" s="31"/>
      <c r="AE47" s="15"/>
      <c r="AF47" s="118"/>
      <c r="AG47" s="118"/>
      <c r="AH47" s="181"/>
      <c r="AI47" s="182"/>
      <c r="AJ47" s="182"/>
      <c r="AK47" s="118"/>
      <c r="AL47" s="112"/>
      <c r="AM47" s="182"/>
      <c r="AN47" s="182"/>
      <c r="AO47" s="182"/>
      <c r="AP47" s="118"/>
      <c r="AQ47" s="118"/>
      <c r="AR47" s="112"/>
      <c r="AS47" s="112"/>
      <c r="AT47" s="112"/>
      <c r="AU47" s="112"/>
      <c r="AV47" s="112"/>
      <c r="AW47" s="112"/>
      <c r="AX47" s="112"/>
      <c r="AY47" s="112"/>
      <c r="AZ47" s="112"/>
      <c r="BA47" s="112"/>
      <c r="BB47" s="112"/>
      <c r="BC47" s="112"/>
      <c r="BD47" s="112"/>
      <c r="BE47" s="112"/>
      <c r="BF47" s="112"/>
      <c r="BG47" s="103"/>
      <c r="BH47" s="103"/>
      <c r="BI47" s="112"/>
      <c r="BJ47" s="112"/>
      <c r="BK47" s="112"/>
      <c r="BL47" s="112"/>
      <c r="BM47" s="112"/>
      <c r="BN47" s="112"/>
      <c r="BO47" s="112"/>
      <c r="BP47" s="112"/>
      <c r="BQ47" s="112"/>
      <c r="BR47" s="112"/>
      <c r="BS47" s="112"/>
      <c r="BT47" s="112"/>
      <c r="BU47" s="112"/>
      <c r="BV47" s="112"/>
      <c r="BW47" s="112"/>
      <c r="BX47" s="112"/>
      <c r="BY47" s="15"/>
      <c r="BZ47" s="15"/>
    </row>
    <row r="48" spans="1:78" s="97" customFormat="1" ht="15.6" customHeight="1">
      <c r="A48" s="70"/>
      <c r="C48" s="743" t="str">
        <f>AH48</f>
        <v>brutto, real (Neubau, durchschnittlicher Standard und durchschnittliche Mikrolage)</v>
      </c>
      <c r="D48" s="696"/>
      <c r="E48" s="696"/>
      <c r="F48" s="662"/>
      <c r="G48" s="662"/>
      <c r="H48" s="662"/>
      <c r="I48" s="662"/>
      <c r="J48" s="662"/>
      <c r="K48" s="662"/>
      <c r="L48" s="662"/>
      <c r="M48" s="662"/>
      <c r="N48" s="662"/>
      <c r="O48" s="662"/>
      <c r="P48" s="662"/>
      <c r="Q48" s="662"/>
      <c r="R48" s="662"/>
      <c r="S48" s="662"/>
      <c r="T48" s="662"/>
      <c r="U48" s="662"/>
      <c r="V48" s="662"/>
      <c r="W48" s="951">
        <f>AJ48</f>
        <v>25.462555957862573</v>
      </c>
      <c r="X48" s="951"/>
      <c r="Y48" s="951"/>
      <c r="Z48" s="951"/>
      <c r="AA48" s="41"/>
      <c r="AB48" s="31"/>
      <c r="AC48" s="31"/>
      <c r="AD48" s="31"/>
      <c r="AE48" s="15"/>
      <c r="AF48" s="118"/>
      <c r="AG48" s="118"/>
      <c r="AH48" s="521" t="s">
        <v>154</v>
      </c>
      <c r="AI48" s="526"/>
      <c r="AJ48" s="744">
        <v>25.462555957862573</v>
      </c>
      <c r="AK48" s="118"/>
      <c r="AL48" s="112"/>
      <c r="AM48" s="112"/>
      <c r="AN48" s="112"/>
      <c r="AO48" s="112"/>
      <c r="AP48" s="128"/>
      <c r="AQ48" s="112"/>
      <c r="AR48" s="122"/>
      <c r="AS48" s="128"/>
      <c r="AT48" s="112"/>
      <c r="AU48" s="112"/>
      <c r="AV48" s="112"/>
      <c r="AW48" s="112"/>
      <c r="AX48" s="112"/>
      <c r="AY48" s="112"/>
      <c r="AZ48" s="112"/>
      <c r="BA48" s="112"/>
      <c r="BB48" s="112"/>
      <c r="BC48" s="112"/>
      <c r="BD48" s="112"/>
      <c r="BE48" s="112"/>
      <c r="BF48" s="112"/>
      <c r="BG48" s="103"/>
      <c r="BH48" s="103"/>
      <c r="BI48" s="112"/>
      <c r="BJ48" s="112"/>
      <c r="BK48" s="112"/>
      <c r="BL48" s="112"/>
      <c r="BM48" s="112"/>
      <c r="BN48" s="112"/>
      <c r="BO48" s="112"/>
      <c r="BP48" s="112"/>
      <c r="BQ48" s="112"/>
      <c r="BR48" s="112"/>
      <c r="BS48" s="112"/>
      <c r="BT48" s="112"/>
      <c r="BU48" s="112"/>
      <c r="BV48" s="112"/>
      <c r="BW48" s="112"/>
      <c r="BX48" s="112"/>
      <c r="BY48" s="15"/>
      <c r="BZ48" s="15"/>
    </row>
    <row r="49" spans="1:78" s="97" customFormat="1" ht="4.5" customHeight="1">
      <c r="A49" s="70"/>
      <c r="C49" s="639"/>
      <c r="D49" s="639"/>
      <c r="E49" s="639"/>
      <c r="F49" s="639"/>
      <c r="G49" s="639"/>
      <c r="H49" s="639"/>
      <c r="I49" s="639"/>
      <c r="J49" s="639"/>
      <c r="K49" s="946"/>
      <c r="L49" s="946"/>
      <c r="M49" s="946"/>
      <c r="N49" s="946"/>
      <c r="O49" s="946"/>
      <c r="P49" s="639"/>
      <c r="Q49" s="946"/>
      <c r="R49" s="946"/>
      <c r="S49" s="946"/>
      <c r="T49" s="946"/>
      <c r="U49" s="946"/>
      <c r="V49" s="639"/>
      <c r="W49" s="946"/>
      <c r="X49" s="946"/>
      <c r="Y49" s="946"/>
      <c r="Z49" s="946"/>
      <c r="AB49" s="15"/>
      <c r="AC49" s="15"/>
      <c r="AD49" s="70"/>
      <c r="AE49" s="15"/>
      <c r="AF49" s="112"/>
      <c r="AG49" s="118"/>
      <c r="AH49" s="149"/>
      <c r="AI49" s="149"/>
      <c r="AJ49" s="149"/>
      <c r="AK49" s="118"/>
      <c r="AL49" s="112"/>
      <c r="AM49" s="112"/>
      <c r="AN49" s="112"/>
      <c r="AO49" s="112"/>
      <c r="AP49" s="128"/>
      <c r="AQ49" s="112"/>
      <c r="AR49" s="122"/>
      <c r="AS49" s="128"/>
      <c r="AT49" s="112"/>
      <c r="AU49" s="112"/>
      <c r="AV49" s="112"/>
      <c r="AW49" s="112"/>
      <c r="AX49" s="112"/>
      <c r="AY49" s="112"/>
      <c r="AZ49" s="112"/>
      <c r="BA49" s="112"/>
      <c r="BB49" s="112"/>
      <c r="BC49" s="112"/>
      <c r="BD49" s="112"/>
      <c r="BE49" s="112"/>
      <c r="BF49" s="112"/>
      <c r="BG49" s="103"/>
      <c r="BH49" s="103"/>
      <c r="BI49" s="112"/>
      <c r="BJ49" s="112"/>
      <c r="BK49" s="112"/>
      <c r="BL49" s="112"/>
      <c r="BM49" s="112"/>
      <c r="BN49" s="112"/>
      <c r="BO49" s="112"/>
      <c r="BP49" s="112"/>
      <c r="BQ49" s="112"/>
      <c r="BR49" s="112"/>
      <c r="BS49" s="112"/>
      <c r="BT49" s="112"/>
      <c r="BU49" s="112"/>
      <c r="BV49" s="112"/>
      <c r="BW49" s="112"/>
      <c r="BX49" s="112"/>
      <c r="BY49" s="15"/>
      <c r="BZ49" s="15"/>
    </row>
    <row r="50" spans="1:78" s="97" customFormat="1" ht="9.9499999999999993" customHeight="1">
      <c r="A50" s="70"/>
      <c r="C50" s="948" t="str">
        <f>AH50</f>
        <v>Quelle: IMBAS Fahrländer Partner. Datenstand: 30. September 2020.</v>
      </c>
      <c r="D50" s="948"/>
      <c r="E50" s="948"/>
      <c r="F50" s="948"/>
      <c r="G50" s="948"/>
      <c r="H50" s="948"/>
      <c r="I50" s="948"/>
      <c r="J50" s="948"/>
      <c r="K50" s="948"/>
      <c r="L50" s="948"/>
      <c r="M50" s="948"/>
      <c r="N50" s="948"/>
      <c r="O50" s="948"/>
      <c r="P50" s="948"/>
      <c r="Q50" s="948"/>
      <c r="R50" s="948"/>
      <c r="S50" s="948"/>
      <c r="T50" s="948"/>
      <c r="U50" s="948"/>
      <c r="V50" s="948"/>
      <c r="W50" s="948"/>
      <c r="X50" s="948"/>
      <c r="Y50" s="948"/>
      <c r="Z50" s="948"/>
      <c r="AB50" s="15"/>
      <c r="AC50" s="15"/>
      <c r="AD50" s="70"/>
      <c r="AE50" s="15"/>
      <c r="AF50" s="112"/>
      <c r="AG50" s="118"/>
      <c r="AH50" s="438" t="s">
        <v>362</v>
      </c>
      <c r="AI50" s="149"/>
      <c r="AJ50" s="149"/>
      <c r="AK50" s="118"/>
      <c r="AL50" s="128"/>
      <c r="AM50" s="112"/>
      <c r="AN50" s="112"/>
      <c r="AO50" s="112"/>
      <c r="AP50" s="112"/>
      <c r="AQ50" s="112"/>
      <c r="AR50" s="112"/>
      <c r="AS50" s="112"/>
      <c r="AT50" s="112"/>
      <c r="AU50" s="112"/>
      <c r="AV50" s="112"/>
      <c r="AW50" s="112"/>
      <c r="AX50" s="112"/>
      <c r="AY50" s="112"/>
      <c r="AZ50" s="112"/>
      <c r="BA50" s="112"/>
      <c r="BB50" s="112"/>
      <c r="BC50" s="112"/>
      <c r="BD50" s="112"/>
      <c r="BE50" s="112"/>
      <c r="BF50" s="112"/>
      <c r="BG50" s="103"/>
      <c r="BH50" s="103"/>
      <c r="BI50" s="112"/>
      <c r="BJ50" s="112"/>
      <c r="BK50" s="112"/>
      <c r="BL50" s="112"/>
      <c r="BM50" s="112"/>
      <c r="BN50" s="112"/>
      <c r="BO50" s="112"/>
      <c r="BP50" s="112"/>
      <c r="BQ50" s="112"/>
      <c r="BR50" s="112"/>
      <c r="BS50" s="112"/>
      <c r="BT50" s="112"/>
      <c r="BU50" s="112"/>
      <c r="BV50" s="112"/>
      <c r="BW50" s="112"/>
      <c r="BX50" s="112"/>
      <c r="BY50" s="15"/>
      <c r="BZ50" s="15"/>
    </row>
    <row r="51" spans="1:78" s="41" customFormat="1" ht="16.5" customHeight="1">
      <c r="A51" s="31"/>
      <c r="AB51" s="15"/>
      <c r="AC51" s="15"/>
      <c r="AD51" s="15"/>
      <c r="AE51" s="15"/>
      <c r="AF51" s="118"/>
      <c r="AG51" s="118"/>
      <c r="AH51" s="118"/>
      <c r="AI51" s="118"/>
      <c r="AJ51" s="118"/>
      <c r="AK51" s="118"/>
      <c r="AL51" s="118"/>
      <c r="AM51" s="182"/>
      <c r="AN51" s="182"/>
      <c r="AO51" s="182"/>
      <c r="AP51" s="182"/>
      <c r="AQ51" s="182"/>
      <c r="AR51" s="129"/>
      <c r="AS51" s="129"/>
      <c r="AT51" s="129"/>
      <c r="AU51" s="129"/>
      <c r="AV51" s="129"/>
      <c r="AW51" s="129"/>
      <c r="AX51" s="129"/>
      <c r="AY51" s="129"/>
      <c r="AZ51" s="129"/>
      <c r="BA51" s="129"/>
      <c r="BB51" s="141"/>
      <c r="BC51" s="129"/>
      <c r="BD51" s="129"/>
      <c r="BE51" s="129"/>
      <c r="BF51" s="118"/>
      <c r="BG51" s="118"/>
      <c r="BH51" s="118"/>
      <c r="BI51" s="118"/>
      <c r="BJ51" s="118"/>
      <c r="BK51" s="118"/>
      <c r="BL51" s="118"/>
      <c r="BM51" s="118"/>
      <c r="BN51" s="118"/>
      <c r="BO51" s="118"/>
      <c r="BP51" s="118"/>
      <c r="BQ51" s="118"/>
      <c r="BR51" s="118"/>
      <c r="BS51" s="118"/>
      <c r="BT51" s="118"/>
      <c r="BU51" s="118"/>
      <c r="BV51" s="118"/>
      <c r="BW51" s="118"/>
      <c r="BX51" s="118"/>
      <c r="BY51" s="15"/>
      <c r="BZ51" s="15"/>
    </row>
    <row r="52" spans="1:78" s="41" customFormat="1" ht="7.5" customHeight="1">
      <c r="A52" s="31"/>
      <c r="AB52" s="15"/>
      <c r="AC52" s="15"/>
      <c r="AD52" s="15"/>
      <c r="AE52" s="15"/>
      <c r="AF52" s="118"/>
      <c r="AG52" s="118"/>
      <c r="AH52" s="118"/>
      <c r="AI52" s="118"/>
      <c r="AJ52" s="118"/>
      <c r="AK52" s="118"/>
      <c r="AL52" s="118"/>
      <c r="AM52" s="182"/>
      <c r="AN52" s="182"/>
      <c r="AO52" s="182"/>
      <c r="AP52" s="182"/>
      <c r="AQ52" s="182"/>
      <c r="AR52" s="129"/>
      <c r="AS52" s="129"/>
      <c r="AT52" s="129"/>
      <c r="AU52" s="129"/>
      <c r="AV52" s="129"/>
      <c r="AW52" s="129"/>
      <c r="AX52" s="129"/>
      <c r="AY52" s="129"/>
      <c r="AZ52" s="129"/>
      <c r="BA52" s="129"/>
      <c r="BB52" s="141"/>
      <c r="BC52" s="129"/>
      <c r="BD52" s="129"/>
      <c r="BE52" s="129"/>
      <c r="BF52" s="118"/>
      <c r="BG52" s="118"/>
      <c r="BH52" s="118"/>
      <c r="BI52" s="118"/>
      <c r="BJ52" s="118"/>
      <c r="BK52" s="118"/>
      <c r="BL52" s="118"/>
      <c r="BM52" s="118"/>
      <c r="BN52" s="118"/>
      <c r="BO52" s="118"/>
      <c r="BP52" s="118"/>
      <c r="BQ52" s="118"/>
      <c r="BR52" s="118"/>
      <c r="BS52" s="118"/>
      <c r="BT52" s="118"/>
      <c r="BU52" s="118"/>
      <c r="BV52" s="118"/>
      <c r="BW52" s="118"/>
      <c r="BX52" s="118"/>
      <c r="BY52" s="15"/>
      <c r="BZ52" s="15"/>
    </row>
    <row r="53" spans="1:78" s="41" customFormat="1" ht="16.5" customHeight="1">
      <c r="A53" s="31"/>
      <c r="AB53" s="15"/>
      <c r="AC53" s="15"/>
      <c r="AD53" s="15"/>
      <c r="AE53" s="15"/>
      <c r="AF53" s="118"/>
      <c r="AG53" s="118"/>
      <c r="AH53" s="118"/>
      <c r="AI53" s="118"/>
      <c r="AJ53" s="118"/>
      <c r="AK53" s="118"/>
      <c r="AL53" s="118"/>
      <c r="AM53" s="182"/>
      <c r="AN53" s="129"/>
      <c r="AO53" s="182"/>
      <c r="AP53" s="129"/>
      <c r="AQ53" s="129"/>
      <c r="AR53" s="129"/>
      <c r="AS53" s="129"/>
      <c r="AT53" s="129"/>
      <c r="AU53" s="129"/>
      <c r="AV53" s="129"/>
      <c r="AW53" s="129"/>
      <c r="AX53" s="129"/>
      <c r="AY53" s="129"/>
      <c r="AZ53" s="129"/>
      <c r="BA53" s="129"/>
      <c r="BB53" s="141"/>
      <c r="BC53" s="188"/>
      <c r="BD53" s="188"/>
      <c r="BE53" s="188"/>
      <c r="BF53" s="118"/>
      <c r="BG53" s="118"/>
      <c r="BH53" s="118"/>
      <c r="BI53" s="118"/>
      <c r="BJ53" s="118"/>
      <c r="BK53" s="118"/>
      <c r="BL53" s="118"/>
      <c r="BM53" s="118"/>
      <c r="BN53" s="118"/>
      <c r="BO53" s="118"/>
      <c r="BP53" s="118"/>
      <c r="BQ53" s="118"/>
      <c r="BR53" s="118"/>
      <c r="BS53" s="118"/>
      <c r="BT53" s="118"/>
      <c r="BU53" s="118"/>
      <c r="BV53" s="118"/>
      <c r="BW53" s="118"/>
      <c r="BX53" s="118"/>
      <c r="BY53" s="15"/>
      <c r="BZ53" s="15"/>
    </row>
    <row r="54" spans="1:78" s="41" customFormat="1" ht="239.45" customHeight="1">
      <c r="A54" s="31"/>
      <c r="C54" s="441"/>
      <c r="D54" s="441"/>
      <c r="E54" s="441"/>
      <c r="F54" s="441"/>
      <c r="G54" s="441"/>
      <c r="H54" s="441"/>
      <c r="I54" s="441"/>
      <c r="J54" s="441"/>
      <c r="K54" s="441"/>
      <c r="L54" s="441"/>
      <c r="M54" s="441"/>
      <c r="N54" s="441"/>
      <c r="O54" s="441"/>
      <c r="P54" s="441"/>
      <c r="Q54" s="441"/>
      <c r="R54" s="441"/>
      <c r="S54" s="441"/>
      <c r="T54" s="441"/>
      <c r="U54" s="441"/>
      <c r="V54" s="277"/>
      <c r="W54" s="446"/>
      <c r="X54" s="446"/>
      <c r="Y54" s="446"/>
      <c r="Z54" s="446"/>
      <c r="AB54" s="15"/>
      <c r="AC54" s="15"/>
      <c r="AD54" s="15"/>
      <c r="AE54" s="15"/>
      <c r="AF54" s="118"/>
      <c r="AG54" s="118"/>
      <c r="AH54" s="118"/>
      <c r="AI54" s="118"/>
      <c r="AJ54" s="118"/>
      <c r="AK54" s="118"/>
      <c r="AL54" s="118"/>
      <c r="AM54" s="182"/>
      <c r="AN54" s="129"/>
      <c r="AO54" s="182"/>
      <c r="AP54" s="129"/>
      <c r="AQ54" s="129"/>
      <c r="AR54" s="129"/>
      <c r="AS54" s="129"/>
      <c r="AT54" s="129"/>
      <c r="AU54" s="129"/>
      <c r="AV54" s="129"/>
      <c r="AW54" s="129"/>
      <c r="AX54" s="129"/>
      <c r="AY54" s="129"/>
      <c r="AZ54" s="129"/>
      <c r="BA54" s="129"/>
      <c r="BB54" s="141"/>
      <c r="BC54" s="188"/>
      <c r="BD54" s="188"/>
      <c r="BE54" s="188"/>
      <c r="BF54" s="118"/>
      <c r="BG54" s="118"/>
      <c r="BH54" s="118"/>
      <c r="BI54" s="118"/>
      <c r="BJ54" s="118"/>
      <c r="BK54" s="118"/>
      <c r="BL54" s="118"/>
      <c r="BM54" s="118"/>
      <c r="BN54" s="118"/>
      <c r="BO54" s="118"/>
      <c r="BP54" s="118"/>
      <c r="BQ54" s="118"/>
      <c r="BR54" s="118"/>
      <c r="BS54" s="118"/>
      <c r="BT54" s="118"/>
      <c r="BU54" s="118"/>
      <c r="BV54" s="118"/>
      <c r="BW54" s="118"/>
      <c r="BX54" s="118"/>
      <c r="BY54" s="15"/>
      <c r="BZ54" s="15"/>
    </row>
    <row r="55" spans="1:78" s="41" customFormat="1" ht="4.5" customHeight="1">
      <c r="A55" s="31"/>
      <c r="C55" s="442"/>
      <c r="D55" s="442"/>
      <c r="E55" s="442"/>
      <c r="F55" s="442"/>
      <c r="G55" s="442"/>
      <c r="H55" s="442"/>
      <c r="I55" s="442"/>
      <c r="J55" s="442"/>
      <c r="K55" s="442"/>
      <c r="L55" s="442"/>
      <c r="M55" s="442"/>
      <c r="N55" s="442"/>
      <c r="O55" s="442"/>
      <c r="P55" s="442"/>
      <c r="Q55" s="442"/>
      <c r="R55" s="442"/>
      <c r="S55" s="442"/>
      <c r="T55" s="442"/>
      <c r="U55" s="442"/>
      <c r="V55" s="342"/>
      <c r="W55" s="385"/>
      <c r="X55" s="385"/>
      <c r="Y55" s="385"/>
      <c r="Z55" s="385"/>
      <c r="AB55" s="15"/>
      <c r="AC55" s="15"/>
      <c r="AD55" s="15"/>
      <c r="AE55" s="15"/>
      <c r="AF55" s="118"/>
      <c r="AG55" s="118"/>
      <c r="AH55" s="621"/>
      <c r="AI55" s="622"/>
      <c r="AJ55" s="623"/>
      <c r="AK55" s="588"/>
      <c r="AL55" s="588"/>
      <c r="AM55" s="624"/>
      <c r="AN55" s="625"/>
      <c r="AO55" s="624"/>
      <c r="AP55" s="625"/>
      <c r="AQ55" s="625"/>
      <c r="AR55" s="625"/>
      <c r="AS55" s="625"/>
      <c r="AT55" s="625"/>
      <c r="AU55" s="625"/>
      <c r="AV55" s="625"/>
      <c r="AW55" s="625"/>
      <c r="AX55" s="625"/>
      <c r="AY55" s="625"/>
      <c r="AZ55" s="625"/>
      <c r="BA55" s="625"/>
      <c r="BB55" s="588"/>
      <c r="BC55" s="623"/>
      <c r="BD55" s="623"/>
      <c r="BE55" s="623"/>
      <c r="BF55" s="606"/>
      <c r="BG55" s="606"/>
      <c r="BH55" s="606"/>
      <c r="BI55" s="606"/>
      <c r="BJ55" s="606"/>
      <c r="BK55" s="606"/>
      <c r="BL55" s="606"/>
      <c r="BM55" s="606"/>
      <c r="BN55" s="606"/>
      <c r="BO55" s="606"/>
      <c r="BP55" s="606"/>
      <c r="BQ55" s="606"/>
      <c r="BR55" s="606"/>
      <c r="BS55" s="606"/>
      <c r="BT55" s="606"/>
      <c r="BU55" s="606"/>
      <c r="BV55" s="606"/>
      <c r="BW55" s="606"/>
      <c r="BX55" s="118"/>
      <c r="BY55" s="15"/>
      <c r="BZ55" s="15"/>
    </row>
    <row r="56" spans="1:78" s="41" customFormat="1" ht="9.9499999999999993" customHeight="1">
      <c r="A56" s="31"/>
      <c r="C56" s="802" t="s">
        <v>2</v>
      </c>
      <c r="D56" s="802"/>
      <c r="E56" s="802"/>
      <c r="F56" s="441"/>
      <c r="G56" s="781" t="str">
        <f>AI56</f>
        <v>Gemeindecheck Wohnen: Stadt Aachen</v>
      </c>
      <c r="H56" s="332"/>
      <c r="I56" s="332"/>
      <c r="J56" s="332"/>
      <c r="K56" s="332"/>
      <c r="L56" s="332"/>
      <c r="M56" s="332"/>
      <c r="N56" s="332"/>
      <c r="O56" s="332"/>
      <c r="P56" s="332"/>
      <c r="Q56" s="332"/>
      <c r="R56" s="332"/>
      <c r="S56" s="332"/>
      <c r="T56" s="332"/>
      <c r="U56" s="332"/>
      <c r="V56" s="332"/>
      <c r="W56" s="332"/>
      <c r="X56" s="332"/>
      <c r="Y56" s="332"/>
      <c r="Z56" s="780" t="str">
        <f>BW56</f>
        <v>4. Quartal 2020</v>
      </c>
      <c r="AA56" s="332"/>
      <c r="AB56" s="31"/>
      <c r="AC56" s="31"/>
      <c r="AD56" s="31"/>
      <c r="AE56" s="15"/>
      <c r="AF56" s="118"/>
      <c r="AG56" s="118"/>
      <c r="AH56" s="527" t="s">
        <v>2</v>
      </c>
      <c r="AI56" s="527" t="s">
        <v>264</v>
      </c>
      <c r="AJ56" s="527"/>
      <c r="AK56" s="179"/>
      <c r="AL56" s="179"/>
      <c r="AM56" s="179"/>
      <c r="AN56" s="179"/>
      <c r="AO56" s="179"/>
      <c r="AP56" s="179"/>
      <c r="AQ56" s="179"/>
      <c r="AR56" s="179"/>
      <c r="AS56" s="179"/>
      <c r="AT56" s="179"/>
      <c r="AU56" s="179"/>
      <c r="AV56" s="179"/>
      <c r="AW56" s="179"/>
      <c r="AX56" s="179"/>
      <c r="AY56" s="179"/>
      <c r="AZ56" s="179"/>
      <c r="BA56" s="179"/>
      <c r="BB56" s="141"/>
      <c r="BC56" s="188"/>
      <c r="BD56" s="188"/>
      <c r="BE56" s="188"/>
      <c r="BF56" s="118"/>
      <c r="BG56" s="118"/>
      <c r="BH56" s="118"/>
      <c r="BI56" s="118"/>
      <c r="BJ56" s="118"/>
      <c r="BK56" s="118"/>
      <c r="BL56" s="118"/>
      <c r="BM56" s="118"/>
      <c r="BN56" s="118"/>
      <c r="BO56" s="118"/>
      <c r="BP56" s="118"/>
      <c r="BQ56" s="118"/>
      <c r="BR56" s="118"/>
      <c r="BS56" s="118"/>
      <c r="BT56" s="118"/>
      <c r="BU56" s="118"/>
      <c r="BV56" s="118"/>
      <c r="BW56" s="527" t="s">
        <v>250</v>
      </c>
      <c r="BX56" s="118"/>
      <c r="BY56" s="15"/>
      <c r="BZ56" s="15"/>
    </row>
    <row r="57" spans="1:78" s="41" customFormat="1" ht="9.9499999999999993" customHeight="1">
      <c r="A57" s="31"/>
      <c r="C57" s="802" t="s">
        <v>3</v>
      </c>
      <c r="D57" s="802"/>
      <c r="E57" s="802"/>
      <c r="F57" s="441"/>
      <c r="G57" s="441"/>
      <c r="H57" s="441"/>
      <c r="I57" s="441"/>
      <c r="J57" s="441"/>
      <c r="K57" s="441"/>
      <c r="L57" s="441"/>
      <c r="M57" s="441"/>
      <c r="N57" s="441"/>
      <c r="O57" s="441"/>
      <c r="P57" s="441"/>
      <c r="Q57" s="441"/>
      <c r="R57" s="441"/>
      <c r="S57" s="441"/>
      <c r="T57" s="441"/>
      <c r="U57" s="441"/>
      <c r="V57" s="277"/>
      <c r="W57" s="446"/>
      <c r="X57" s="446"/>
      <c r="Y57" s="446"/>
      <c r="Z57" s="780" t="str">
        <f>BW57</f>
        <v>Seite 13 / 16</v>
      </c>
      <c r="AB57" s="31"/>
      <c r="AC57" s="31"/>
      <c r="AD57" s="31"/>
      <c r="AE57" s="15"/>
      <c r="AF57" s="118"/>
      <c r="AG57" s="118"/>
      <c r="AH57" s="527" t="s">
        <v>20</v>
      </c>
      <c r="AI57" s="527"/>
      <c r="AJ57" s="527"/>
      <c r="AK57" s="141"/>
      <c r="AL57" s="141"/>
      <c r="AM57" s="182"/>
      <c r="AN57" s="129"/>
      <c r="AO57" s="182"/>
      <c r="AP57" s="129"/>
      <c r="AQ57" s="129"/>
      <c r="AR57" s="129"/>
      <c r="AS57" s="129"/>
      <c r="AT57" s="129"/>
      <c r="AU57" s="129"/>
      <c r="AV57" s="129"/>
      <c r="AW57" s="129"/>
      <c r="AX57" s="129"/>
      <c r="AY57" s="129"/>
      <c r="AZ57" s="129"/>
      <c r="BA57" s="129"/>
      <c r="BB57" s="141"/>
      <c r="BC57" s="188"/>
      <c r="BD57" s="188"/>
      <c r="BE57" s="188"/>
      <c r="BF57" s="118"/>
      <c r="BG57" s="118"/>
      <c r="BH57" s="118"/>
      <c r="BI57" s="118"/>
      <c r="BJ57" s="118"/>
      <c r="BK57" s="118"/>
      <c r="BL57" s="118"/>
      <c r="BM57" s="118"/>
      <c r="BN57" s="118"/>
      <c r="BO57" s="118"/>
      <c r="BP57" s="118"/>
      <c r="BQ57" s="118"/>
      <c r="BR57" s="118"/>
      <c r="BS57" s="118"/>
      <c r="BT57" s="118"/>
      <c r="BU57" s="118"/>
      <c r="BV57" s="118"/>
      <c r="BW57" s="527" t="s">
        <v>372</v>
      </c>
      <c r="BX57" s="118"/>
      <c r="BY57" s="15"/>
      <c r="BZ57" s="15"/>
    </row>
    <row r="58" spans="1:78" s="41" customFormat="1" ht="8.1" customHeight="1">
      <c r="A58" s="31"/>
      <c r="C58" s="441"/>
      <c r="D58" s="441"/>
      <c r="E58" s="441"/>
      <c r="F58" s="441"/>
      <c r="G58" s="441"/>
      <c r="H58" s="441"/>
      <c r="I58" s="441"/>
      <c r="J58" s="441"/>
      <c r="K58" s="441"/>
      <c r="L58" s="441"/>
      <c r="M58" s="441"/>
      <c r="N58" s="441"/>
      <c r="O58" s="441"/>
      <c r="P58" s="441"/>
      <c r="Q58" s="441"/>
      <c r="R58" s="441"/>
      <c r="S58" s="441"/>
      <c r="T58" s="441"/>
      <c r="U58" s="441"/>
      <c r="V58" s="277"/>
      <c r="W58" s="446"/>
      <c r="X58" s="446"/>
      <c r="Y58" s="446"/>
      <c r="Z58" s="446"/>
      <c r="AB58" s="31"/>
      <c r="AC58" s="31"/>
      <c r="AD58" s="31"/>
      <c r="AE58" s="15"/>
      <c r="AF58" s="118"/>
      <c r="AG58" s="118"/>
      <c r="AH58" s="179"/>
      <c r="AI58" s="447"/>
      <c r="AJ58" s="188"/>
      <c r="AK58" s="141"/>
      <c r="AL58" s="141"/>
      <c r="AM58" s="182"/>
      <c r="AN58" s="129"/>
      <c r="AO58" s="182"/>
      <c r="AP58" s="129"/>
      <c r="AQ58" s="129"/>
      <c r="AR58" s="129"/>
      <c r="AS58" s="129"/>
      <c r="AT58" s="129"/>
      <c r="AU58" s="129"/>
      <c r="AV58" s="129"/>
      <c r="AW58" s="129"/>
      <c r="AX58" s="129"/>
      <c r="AY58" s="129"/>
      <c r="AZ58" s="129"/>
      <c r="BA58" s="129"/>
      <c r="BB58" s="141"/>
      <c r="BC58" s="188"/>
      <c r="BD58" s="188"/>
      <c r="BE58" s="188"/>
      <c r="BF58" s="118"/>
      <c r="BG58" s="118"/>
      <c r="BH58" s="118"/>
      <c r="BI58" s="118"/>
      <c r="BJ58" s="118"/>
      <c r="BK58" s="118"/>
      <c r="BL58" s="118"/>
      <c r="BM58" s="118"/>
      <c r="BN58" s="118"/>
      <c r="BO58" s="118"/>
      <c r="BP58" s="118"/>
      <c r="BQ58" s="118"/>
      <c r="BR58" s="118"/>
      <c r="BS58" s="118"/>
      <c r="BT58" s="118"/>
      <c r="BU58" s="118"/>
      <c r="BV58" s="118"/>
      <c r="BW58" s="118"/>
      <c r="BX58" s="118"/>
      <c r="BY58" s="15"/>
      <c r="BZ58" s="15"/>
    </row>
    <row r="59" spans="1:78">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row>
    <row r="60" spans="1:78">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15"/>
      <c r="AC60" s="15"/>
      <c r="AD60" s="15"/>
      <c r="AE60" s="15"/>
      <c r="AF60" s="122"/>
      <c r="AG60" s="122"/>
      <c r="AH60" s="122"/>
      <c r="AI60" s="122"/>
      <c r="AJ60" s="122"/>
      <c r="AK60" s="122"/>
      <c r="AL60" s="122"/>
      <c r="AM60" s="122"/>
      <c r="AN60" s="122"/>
      <c r="AO60" s="182"/>
      <c r="AP60" s="122"/>
      <c r="AQ60" s="122"/>
      <c r="AR60" s="122"/>
      <c r="AS60" s="122"/>
      <c r="AT60" s="122"/>
      <c r="AU60" s="122"/>
      <c r="AV60" s="122"/>
      <c r="AW60" s="122"/>
      <c r="AX60" s="122"/>
      <c r="AY60" s="122"/>
      <c r="AZ60" s="122"/>
      <c r="BA60" s="122"/>
      <c r="BB60" s="141"/>
      <c r="BC60" s="122"/>
      <c r="BD60" s="122"/>
      <c r="BE60" s="122"/>
      <c r="BF60" s="122"/>
      <c r="BG60" s="103"/>
      <c r="BH60" s="103"/>
      <c r="BI60" s="103"/>
      <c r="BJ60" s="103"/>
      <c r="BK60" s="103"/>
      <c r="BL60" s="103"/>
      <c r="BM60" s="103"/>
      <c r="BN60" s="103"/>
      <c r="BO60" s="103"/>
      <c r="BP60" s="103"/>
      <c r="BQ60" s="103"/>
      <c r="BR60" s="103"/>
      <c r="BS60" s="103"/>
      <c r="BT60" s="103"/>
      <c r="BU60" s="103"/>
      <c r="BV60" s="103"/>
      <c r="BW60" s="103"/>
      <c r="BX60" s="103"/>
      <c r="BY60" s="15"/>
      <c r="BZ60" s="15"/>
    </row>
    <row r="61" spans="1:78">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15"/>
      <c r="AC61" s="15"/>
      <c r="AD61" s="15"/>
      <c r="AE61" s="15"/>
      <c r="AF61" s="122"/>
      <c r="AG61" s="122"/>
      <c r="AH61" s="122"/>
      <c r="AI61" s="182"/>
      <c r="AJ61" s="153" t="s">
        <v>193</v>
      </c>
      <c r="AK61" s="103"/>
      <c r="AL61" s="103"/>
      <c r="AM61" s="103"/>
      <c r="AN61" s="182"/>
      <c r="AO61" s="182"/>
      <c r="AP61" s="151" t="s">
        <v>371</v>
      </c>
      <c r="AQ61" s="103"/>
      <c r="AR61" s="103"/>
      <c r="AS61" s="122"/>
      <c r="AT61" s="122"/>
      <c r="AU61" s="122"/>
      <c r="AV61" s="122"/>
      <c r="AW61" s="122"/>
      <c r="AX61" s="122"/>
      <c r="AY61" s="122"/>
      <c r="AZ61" s="122"/>
      <c r="BA61" s="122"/>
      <c r="BB61" s="141"/>
      <c r="BC61" s="122"/>
      <c r="BD61" s="122"/>
      <c r="BE61" s="122"/>
      <c r="BF61" s="122"/>
      <c r="BG61" s="103"/>
      <c r="BH61" s="103"/>
      <c r="BI61" s="103"/>
      <c r="BJ61" s="103"/>
      <c r="BK61" s="103"/>
      <c r="BL61" s="103"/>
      <c r="BM61" s="103"/>
      <c r="BN61" s="103"/>
      <c r="BO61" s="103"/>
      <c r="BP61" s="103"/>
      <c r="BQ61" s="103"/>
      <c r="BR61" s="103"/>
      <c r="BS61" s="103"/>
      <c r="BT61" s="103"/>
      <c r="BU61" s="103"/>
      <c r="BV61" s="103"/>
      <c r="BW61" s="103"/>
      <c r="BX61" s="103"/>
      <c r="BY61" s="15"/>
      <c r="BZ61" s="15"/>
    </row>
    <row r="62" spans="1:78">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15"/>
      <c r="AC62" s="15"/>
      <c r="AD62" s="15"/>
      <c r="AE62" s="15"/>
      <c r="AF62" s="122"/>
      <c r="AG62" s="122"/>
      <c r="AH62" s="122"/>
      <c r="AI62" s="145"/>
      <c r="AJ62" s="103"/>
      <c r="AK62" s="103"/>
      <c r="AL62" s="103"/>
      <c r="AM62" s="103"/>
      <c r="AN62" s="110"/>
      <c r="AO62" s="103"/>
      <c r="AP62" s="103"/>
      <c r="AQ62" s="103"/>
      <c r="AR62" s="103"/>
      <c r="AS62" s="122"/>
      <c r="AT62" s="122"/>
      <c r="AU62" s="122"/>
      <c r="AV62" s="122"/>
      <c r="AW62" s="122"/>
      <c r="AX62" s="122"/>
      <c r="AY62" s="122"/>
      <c r="AZ62" s="122"/>
      <c r="BA62" s="122"/>
      <c r="BB62" s="141"/>
      <c r="BC62" s="122"/>
      <c r="BD62" s="122"/>
      <c r="BE62" s="122"/>
      <c r="BF62" s="122"/>
      <c r="BG62" s="103"/>
      <c r="BH62" s="103"/>
      <c r="BI62" s="103"/>
      <c r="BJ62" s="103"/>
      <c r="BK62" s="103"/>
      <c r="BL62" s="103"/>
      <c r="BM62" s="103"/>
      <c r="BN62" s="103"/>
      <c r="BO62" s="103"/>
      <c r="BP62" s="103"/>
      <c r="BQ62" s="103"/>
      <c r="BR62" s="103"/>
      <c r="BS62" s="103"/>
      <c r="BT62" s="103"/>
      <c r="BU62" s="103"/>
      <c r="BV62" s="103"/>
      <c r="BW62" s="103"/>
      <c r="BX62" s="103"/>
      <c r="BY62" s="15"/>
      <c r="BZ62" s="15"/>
    </row>
    <row r="63" spans="1:78">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15"/>
      <c r="AC63" s="15"/>
      <c r="AD63" s="15"/>
      <c r="AE63" s="15"/>
      <c r="AF63" s="122"/>
      <c r="AG63" s="122"/>
      <c r="AH63" s="128"/>
      <c r="AI63" s="145"/>
      <c r="AJ63" s="128" t="s">
        <v>172</v>
      </c>
      <c r="AK63" s="128"/>
      <c r="AL63" s="103"/>
      <c r="AM63" s="128" t="s">
        <v>173</v>
      </c>
      <c r="AN63" s="128"/>
      <c r="AO63" s="103"/>
      <c r="AP63" s="128" t="s">
        <v>172</v>
      </c>
      <c r="AQ63" s="128"/>
      <c r="AR63" s="103"/>
      <c r="AS63" s="128" t="s">
        <v>173</v>
      </c>
      <c r="AT63" s="122"/>
      <c r="AU63" s="103"/>
      <c r="AV63" s="103"/>
      <c r="AW63" s="122"/>
      <c r="AX63" s="122"/>
      <c r="AY63" s="122"/>
      <c r="AZ63" s="122"/>
      <c r="BA63" s="122"/>
      <c r="BB63" s="141"/>
      <c r="BC63" s="122"/>
      <c r="BD63" s="122"/>
      <c r="BE63" s="122"/>
      <c r="BF63" s="122"/>
      <c r="BG63" s="103"/>
      <c r="BH63" s="103"/>
      <c r="BI63" s="103"/>
      <c r="BJ63" s="103"/>
      <c r="BK63" s="103"/>
      <c r="BL63" s="103"/>
      <c r="BM63" s="103"/>
      <c r="BN63" s="103"/>
      <c r="BO63" s="103"/>
      <c r="BP63" s="103"/>
      <c r="BQ63" s="103"/>
      <c r="BR63" s="103"/>
      <c r="BS63" s="103"/>
      <c r="BT63" s="103"/>
      <c r="BU63" s="103"/>
      <c r="BV63" s="103"/>
      <c r="BW63" s="103"/>
      <c r="BX63" s="103"/>
      <c r="BY63" s="15"/>
      <c r="BZ63" s="15"/>
    </row>
    <row r="64" spans="1:78">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15"/>
      <c r="AC64" s="15"/>
      <c r="AD64" s="15"/>
      <c r="AE64" s="15"/>
      <c r="AF64" s="122"/>
      <c r="AG64" s="122"/>
      <c r="AH64" s="175"/>
      <c r="AI64" s="145"/>
      <c r="AJ64" s="118" t="s">
        <v>202</v>
      </c>
      <c r="AK64" s="175"/>
      <c r="AL64" s="103"/>
      <c r="AM64" s="175" t="s">
        <v>202</v>
      </c>
      <c r="AN64" s="175"/>
      <c r="AO64" s="103"/>
      <c r="AP64" s="175" t="s">
        <v>202</v>
      </c>
      <c r="AQ64" s="175"/>
      <c r="AR64" s="103"/>
      <c r="AS64" s="175" t="s">
        <v>202</v>
      </c>
      <c r="AT64" s="122"/>
      <c r="AU64" s="103"/>
      <c r="AV64" s="103"/>
      <c r="AW64" s="122"/>
      <c r="AX64" s="122"/>
      <c r="AY64" s="122"/>
      <c r="AZ64" s="122"/>
      <c r="BA64" s="122"/>
      <c r="BB64" s="141"/>
      <c r="BC64" s="122"/>
      <c r="BD64" s="122"/>
      <c r="BE64" s="122"/>
      <c r="BF64" s="122"/>
      <c r="BG64" s="103"/>
      <c r="BH64" s="103"/>
      <c r="BI64" s="103"/>
      <c r="BJ64" s="103"/>
      <c r="BK64" s="103"/>
      <c r="BL64" s="103"/>
      <c r="BM64" s="103"/>
      <c r="BN64" s="103"/>
      <c r="BO64" s="103"/>
      <c r="BP64" s="103"/>
      <c r="BQ64" s="103"/>
      <c r="BR64" s="103"/>
      <c r="BS64" s="103"/>
      <c r="BT64" s="103"/>
      <c r="BU64" s="103"/>
      <c r="BV64" s="103"/>
      <c r="BW64" s="103"/>
      <c r="BX64" s="103"/>
      <c r="BY64" s="15"/>
      <c r="BZ64" s="15"/>
    </row>
    <row r="65" spans="1:78">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15"/>
      <c r="AC65" s="15"/>
      <c r="AD65" s="15"/>
      <c r="AE65" s="15"/>
      <c r="AF65" s="122"/>
      <c r="AG65" s="122"/>
      <c r="AH65" s="533" t="s">
        <v>206</v>
      </c>
      <c r="AI65" s="145"/>
      <c r="AJ65" s="679">
        <v>9.1708333333333343</v>
      </c>
      <c r="AK65" s="530"/>
      <c r="AL65" s="103"/>
      <c r="AM65" s="530">
        <v>8.0000000000000036</v>
      </c>
      <c r="AN65" s="530"/>
      <c r="AO65" s="103"/>
      <c r="AP65" s="530">
        <v>942.5</v>
      </c>
      <c r="AQ65" s="530"/>
      <c r="AR65" s="103"/>
      <c r="AS65" s="530">
        <v>400</v>
      </c>
      <c r="AT65" s="122"/>
      <c r="AU65" s="103"/>
      <c r="AV65" s="103"/>
      <c r="AW65" s="122"/>
      <c r="AX65" s="122"/>
      <c r="AY65" s="122"/>
      <c r="AZ65" s="122"/>
      <c r="BA65" s="122"/>
      <c r="BB65" s="122"/>
      <c r="BC65" s="122"/>
      <c r="BD65" s="122"/>
      <c r="BE65" s="122"/>
      <c r="BF65" s="122"/>
      <c r="BG65" s="103"/>
      <c r="BH65" s="103"/>
      <c r="BI65" s="103"/>
      <c r="BJ65" s="103"/>
      <c r="BK65" s="103"/>
      <c r="BL65" s="103"/>
      <c r="BM65" s="103"/>
      <c r="BN65" s="103"/>
      <c r="BO65" s="103"/>
      <c r="BP65" s="103"/>
      <c r="BQ65" s="103"/>
      <c r="BR65" s="103"/>
      <c r="BS65" s="103"/>
      <c r="BT65" s="103"/>
      <c r="BU65" s="103"/>
      <c r="BV65" s="103"/>
      <c r="BW65" s="103"/>
      <c r="BX65" s="103"/>
      <c r="BY65" s="15"/>
      <c r="BZ65" s="15"/>
    </row>
    <row r="66" spans="1:78">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15"/>
      <c r="AC66" s="15"/>
      <c r="AD66" s="15"/>
      <c r="AE66" s="15"/>
      <c r="AF66" s="122"/>
      <c r="AG66" s="122"/>
      <c r="AH66" s="533" t="s">
        <v>207</v>
      </c>
      <c r="AI66" s="145"/>
      <c r="AJ66" s="679">
        <v>10.768333333333334</v>
      </c>
      <c r="AK66" s="640"/>
      <c r="AL66" s="103"/>
      <c r="AM66" s="679">
        <v>9.2000000000000011</v>
      </c>
      <c r="AN66" s="640"/>
      <c r="AO66" s="103"/>
      <c r="AP66" s="530">
        <v>1157</v>
      </c>
      <c r="AQ66" s="640"/>
      <c r="AR66" s="103"/>
      <c r="AS66" s="530">
        <v>760</v>
      </c>
      <c r="AT66" s="122"/>
      <c r="AU66" s="103"/>
      <c r="AV66" s="103"/>
      <c r="AW66" s="122"/>
      <c r="AX66" s="122"/>
      <c r="AY66" s="122"/>
      <c r="AZ66" s="122"/>
      <c r="BA66" s="122"/>
      <c r="BB66" s="122"/>
      <c r="BC66" s="122"/>
      <c r="BD66" s="122"/>
      <c r="BE66" s="122"/>
      <c r="BF66" s="122"/>
      <c r="BG66" s="103"/>
      <c r="BH66" s="103"/>
      <c r="BI66" s="103"/>
      <c r="BJ66" s="103"/>
      <c r="BK66" s="103"/>
      <c r="BL66" s="103"/>
      <c r="BM66" s="103"/>
      <c r="BN66" s="103"/>
      <c r="BO66" s="103"/>
      <c r="BP66" s="103"/>
      <c r="BQ66" s="103"/>
      <c r="BR66" s="103"/>
      <c r="BS66" s="103"/>
      <c r="BT66" s="103"/>
      <c r="BU66" s="103"/>
      <c r="BV66" s="103"/>
      <c r="BW66" s="103"/>
      <c r="BX66" s="103"/>
      <c r="BY66" s="15"/>
      <c r="BZ66" s="15"/>
    </row>
    <row r="67" spans="1:78">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15"/>
      <c r="AC67" s="15"/>
      <c r="AD67" s="15"/>
      <c r="AE67" s="15"/>
      <c r="AF67" s="122"/>
      <c r="AG67" s="122"/>
      <c r="AH67" s="533" t="s">
        <v>208</v>
      </c>
      <c r="AI67" s="145"/>
      <c r="AJ67" s="679">
        <v>11.833333333333334</v>
      </c>
      <c r="AK67" s="530"/>
      <c r="AL67" s="103"/>
      <c r="AM67" s="530">
        <v>10</v>
      </c>
      <c r="AN67" s="530"/>
      <c r="AO67" s="103"/>
      <c r="AP67" s="530">
        <v>1300</v>
      </c>
      <c r="AQ67" s="530"/>
      <c r="AR67" s="103"/>
      <c r="AS67" s="530">
        <v>1000</v>
      </c>
      <c r="AT67" s="122"/>
      <c r="AU67" s="103"/>
      <c r="AV67" s="103"/>
      <c r="AW67" s="122"/>
      <c r="AX67" s="122"/>
      <c r="AY67" s="122"/>
      <c r="AZ67" s="122"/>
      <c r="BA67" s="122"/>
      <c r="BB67" s="122"/>
      <c r="BC67" s="122"/>
      <c r="BD67" s="122"/>
      <c r="BE67" s="122"/>
      <c r="BF67" s="122"/>
      <c r="BG67" s="103"/>
      <c r="BH67" s="103"/>
      <c r="BI67" s="103"/>
      <c r="BJ67" s="103"/>
      <c r="BK67" s="103"/>
      <c r="BL67" s="103"/>
      <c r="BM67" s="103"/>
      <c r="BN67" s="103"/>
      <c r="BO67" s="103"/>
      <c r="BP67" s="103"/>
      <c r="BQ67" s="103"/>
      <c r="BR67" s="103"/>
      <c r="BS67" s="103"/>
      <c r="BT67" s="103"/>
      <c r="BU67" s="103"/>
      <c r="BV67" s="103"/>
      <c r="BW67" s="103"/>
      <c r="BX67" s="103"/>
      <c r="BY67" s="15"/>
      <c r="BZ67" s="15"/>
    </row>
    <row r="68" spans="1:78">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15"/>
      <c r="AC68" s="15"/>
      <c r="AD68" s="15"/>
      <c r="AE68" s="15"/>
      <c r="AF68" s="122"/>
      <c r="AG68" s="122"/>
      <c r="AH68" s="533" t="s">
        <v>209</v>
      </c>
      <c r="AI68" s="145"/>
      <c r="AJ68" s="679">
        <v>12.661666666666669</v>
      </c>
      <c r="AK68" s="640"/>
      <c r="AL68" s="103"/>
      <c r="AM68" s="679">
        <v>11.399999999999999</v>
      </c>
      <c r="AN68" s="640"/>
      <c r="AO68" s="103"/>
      <c r="AP68" s="530">
        <v>1468.9999999999998</v>
      </c>
      <c r="AQ68" s="640"/>
      <c r="AR68" s="103"/>
      <c r="AS68" s="530">
        <v>1240</v>
      </c>
      <c r="AT68" s="122"/>
      <c r="AU68" s="103"/>
      <c r="AV68" s="103"/>
      <c r="AW68" s="122"/>
      <c r="AX68" s="122"/>
      <c r="AY68" s="122"/>
      <c r="AZ68" s="122"/>
      <c r="BA68" s="122"/>
      <c r="BB68" s="122"/>
      <c r="BC68" s="122"/>
      <c r="BD68" s="122"/>
      <c r="BE68" s="122"/>
      <c r="BF68" s="122"/>
      <c r="BG68" s="103"/>
      <c r="BH68" s="103"/>
      <c r="BI68" s="103"/>
      <c r="BJ68" s="103"/>
      <c r="BK68" s="103"/>
      <c r="BL68" s="103"/>
      <c r="BM68" s="103"/>
      <c r="BN68" s="103"/>
      <c r="BO68" s="103"/>
      <c r="BP68" s="103"/>
      <c r="BQ68" s="103"/>
      <c r="BR68" s="103"/>
      <c r="BS68" s="103"/>
      <c r="BT68" s="103"/>
      <c r="BU68" s="103"/>
      <c r="BV68" s="103"/>
      <c r="BW68" s="103"/>
      <c r="BX68" s="103"/>
      <c r="BY68" s="15"/>
      <c r="BZ68" s="15"/>
    </row>
    <row r="69" spans="1:78">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15"/>
      <c r="AC69" s="15"/>
      <c r="AD69" s="15"/>
      <c r="AE69" s="15"/>
      <c r="AF69" s="122"/>
      <c r="AG69" s="122"/>
      <c r="AH69" s="533" t="s">
        <v>210</v>
      </c>
      <c r="AI69" s="145"/>
      <c r="AJ69" s="679">
        <v>13.904166666666672</v>
      </c>
      <c r="AK69" s="530"/>
      <c r="AL69" s="103"/>
      <c r="AM69" s="530">
        <v>15.524999999999995</v>
      </c>
      <c r="AN69" s="530"/>
      <c r="AO69" s="103"/>
      <c r="AP69" s="530">
        <v>1722.4999999999995</v>
      </c>
      <c r="AQ69" s="530"/>
      <c r="AR69" s="103"/>
      <c r="AS69" s="530">
        <v>1600</v>
      </c>
      <c r="AT69" s="122"/>
      <c r="AU69" s="103"/>
      <c r="AV69" s="103"/>
      <c r="AW69" s="122"/>
      <c r="AX69" s="122"/>
      <c r="AY69" s="122"/>
      <c r="AZ69" s="122"/>
      <c r="BA69" s="122"/>
      <c r="BB69" s="122"/>
      <c r="BC69" s="122"/>
      <c r="BD69" s="122"/>
      <c r="BE69" s="122"/>
      <c r="BF69" s="122"/>
      <c r="BG69" s="103"/>
      <c r="BH69" s="103"/>
      <c r="BI69" s="103"/>
      <c r="BJ69" s="103"/>
      <c r="BK69" s="103"/>
      <c r="BL69" s="103"/>
      <c r="BM69" s="103"/>
      <c r="BN69" s="103"/>
      <c r="BO69" s="103"/>
      <c r="BP69" s="103"/>
      <c r="BQ69" s="103"/>
      <c r="BR69" s="103"/>
      <c r="BS69" s="103"/>
      <c r="BT69" s="103"/>
      <c r="BU69" s="103"/>
      <c r="BV69" s="103"/>
      <c r="BW69" s="103"/>
      <c r="BX69" s="103"/>
      <c r="BY69" s="15"/>
      <c r="BZ69" s="15"/>
    </row>
    <row r="70" spans="1:78">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15"/>
      <c r="AC70" s="15"/>
      <c r="AD70" s="15"/>
      <c r="AE70" s="15"/>
      <c r="AF70" s="122"/>
      <c r="AG70" s="122"/>
      <c r="AH70" s="175"/>
      <c r="AI70" s="145"/>
      <c r="AJ70" s="532"/>
      <c r="AK70" s="532"/>
      <c r="AL70" s="103"/>
      <c r="AM70" s="532"/>
      <c r="AN70" s="532"/>
      <c r="AO70" s="103"/>
      <c r="AP70" s="532"/>
      <c r="AQ70" s="532"/>
      <c r="AR70" s="103"/>
      <c r="AS70" s="532"/>
      <c r="AT70" s="122"/>
      <c r="AU70" s="103"/>
      <c r="AV70" s="103"/>
      <c r="AW70" s="122"/>
      <c r="AX70" s="122"/>
      <c r="AY70" s="122"/>
      <c r="AZ70" s="122"/>
      <c r="BA70" s="122"/>
      <c r="BB70" s="122"/>
      <c r="BC70" s="122"/>
      <c r="BD70" s="122"/>
      <c r="BE70" s="122"/>
      <c r="BF70" s="122"/>
      <c r="BG70" s="103"/>
      <c r="BH70" s="103"/>
      <c r="BI70" s="103"/>
      <c r="BJ70" s="103"/>
      <c r="BK70" s="103"/>
      <c r="BL70" s="103"/>
      <c r="BM70" s="103"/>
      <c r="BN70" s="103"/>
      <c r="BO70" s="103"/>
      <c r="BP70" s="103"/>
      <c r="BQ70" s="103"/>
      <c r="BR70" s="103"/>
      <c r="BS70" s="103"/>
      <c r="BT70" s="103"/>
      <c r="BU70" s="103"/>
      <c r="BV70" s="103"/>
      <c r="BW70" s="103"/>
      <c r="BX70" s="103"/>
      <c r="BY70" s="15"/>
      <c r="BZ70" s="15"/>
    </row>
    <row r="71" spans="1:78">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15"/>
      <c r="AC71" s="15"/>
      <c r="AD71" s="15"/>
      <c r="AE71" s="15"/>
      <c r="AF71" s="122"/>
      <c r="AG71" s="122"/>
      <c r="AH71" s="533" t="s">
        <v>9</v>
      </c>
      <c r="AI71" s="145"/>
      <c r="AJ71" s="530">
        <v>1.5975000000000001</v>
      </c>
      <c r="AK71" s="530"/>
      <c r="AL71" s="103"/>
      <c r="AM71" s="530">
        <v>1.1999999999999975</v>
      </c>
      <c r="AN71" s="530"/>
      <c r="AO71" s="103"/>
      <c r="AP71" s="530">
        <v>214.5</v>
      </c>
      <c r="AQ71" s="530"/>
      <c r="AR71" s="103"/>
      <c r="AS71" s="530">
        <v>360</v>
      </c>
      <c r="AT71" s="122"/>
      <c r="AU71" s="103"/>
      <c r="AV71" s="103"/>
      <c r="AW71" s="122"/>
      <c r="AX71" s="122"/>
      <c r="AY71" s="122"/>
      <c r="AZ71" s="122"/>
      <c r="BA71" s="122"/>
      <c r="BB71" s="122"/>
      <c r="BC71" s="122"/>
      <c r="BD71" s="122"/>
      <c r="BE71" s="122"/>
      <c r="BF71" s="122"/>
      <c r="BG71" s="103"/>
      <c r="BH71" s="103"/>
      <c r="BI71" s="103"/>
      <c r="BJ71" s="103"/>
      <c r="BK71" s="103"/>
      <c r="BL71" s="103"/>
      <c r="BM71" s="103"/>
      <c r="BN71" s="103"/>
      <c r="BO71" s="103"/>
      <c r="BP71" s="103"/>
      <c r="BQ71" s="103"/>
      <c r="BR71" s="103"/>
      <c r="BS71" s="103"/>
      <c r="BT71" s="103"/>
      <c r="BU71" s="103"/>
      <c r="BV71" s="103"/>
      <c r="BW71" s="103"/>
      <c r="BX71" s="103"/>
      <c r="BY71" s="15"/>
      <c r="BZ71" s="15"/>
    </row>
    <row r="72" spans="1:78">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15"/>
      <c r="AC72" s="15"/>
      <c r="AD72" s="15"/>
      <c r="AE72" s="15"/>
      <c r="AF72" s="122"/>
      <c r="AG72" s="122"/>
      <c r="AH72" s="533" t="s">
        <v>9</v>
      </c>
      <c r="AI72" s="145"/>
      <c r="AJ72" s="530">
        <v>1.0649999999999995</v>
      </c>
      <c r="AK72" s="530"/>
      <c r="AL72" s="103"/>
      <c r="AM72" s="530">
        <v>0.79999999999999893</v>
      </c>
      <c r="AN72" s="530"/>
      <c r="AO72" s="103"/>
      <c r="AP72" s="530">
        <v>143</v>
      </c>
      <c r="AQ72" s="530"/>
      <c r="AR72" s="103"/>
      <c r="AS72" s="530">
        <v>240</v>
      </c>
      <c r="AT72" s="122"/>
      <c r="AU72" s="103"/>
      <c r="AV72" s="103"/>
      <c r="AW72" s="122"/>
      <c r="AX72" s="122"/>
      <c r="AY72" s="122"/>
      <c r="AZ72" s="122"/>
      <c r="BA72" s="122"/>
      <c r="BB72" s="122"/>
      <c r="BC72" s="122"/>
      <c r="BD72" s="122"/>
      <c r="BE72" s="122"/>
      <c r="BF72" s="122"/>
      <c r="BG72" s="103"/>
      <c r="BH72" s="103"/>
      <c r="BI72" s="103"/>
      <c r="BJ72" s="103"/>
      <c r="BK72" s="103"/>
      <c r="BL72" s="103"/>
      <c r="BM72" s="103"/>
      <c r="BN72" s="103"/>
      <c r="BO72" s="103"/>
      <c r="BP72" s="103"/>
      <c r="BQ72" s="103"/>
      <c r="BR72" s="103"/>
      <c r="BS72" s="103"/>
      <c r="BT72" s="103"/>
      <c r="BU72" s="103"/>
      <c r="BV72" s="103"/>
      <c r="BW72" s="103"/>
      <c r="BX72" s="103"/>
      <c r="BY72" s="15"/>
      <c r="BZ72" s="15"/>
    </row>
    <row r="73" spans="1:78">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15"/>
      <c r="AC73" s="15"/>
      <c r="AD73" s="15"/>
      <c r="AE73" s="15"/>
      <c r="AF73" s="122"/>
      <c r="AG73" s="122"/>
      <c r="AH73" s="533" t="s">
        <v>9</v>
      </c>
      <c r="AI73" s="145"/>
      <c r="AJ73" s="530">
        <v>0.82833333333333492</v>
      </c>
      <c r="AK73" s="530"/>
      <c r="AL73" s="103"/>
      <c r="AM73" s="530">
        <v>1.3999999999999986</v>
      </c>
      <c r="AN73" s="530"/>
      <c r="AO73" s="103"/>
      <c r="AP73" s="530">
        <v>168.99999999999977</v>
      </c>
      <c r="AQ73" s="530"/>
      <c r="AR73" s="103"/>
      <c r="AS73" s="530">
        <v>240</v>
      </c>
      <c r="AT73" s="122"/>
      <c r="AU73" s="103"/>
      <c r="AV73" s="103"/>
      <c r="AW73" s="122"/>
      <c r="AX73" s="122"/>
      <c r="AY73" s="122"/>
      <c r="AZ73" s="122"/>
      <c r="BA73" s="122"/>
      <c r="BB73" s="122"/>
      <c r="BC73" s="122"/>
      <c r="BD73" s="122"/>
      <c r="BE73" s="122"/>
      <c r="BF73" s="122"/>
      <c r="BG73" s="103"/>
      <c r="BH73" s="103"/>
      <c r="BI73" s="103"/>
      <c r="BJ73" s="103"/>
      <c r="BK73" s="103"/>
      <c r="BL73" s="103"/>
      <c r="BM73" s="103"/>
      <c r="BN73" s="103"/>
      <c r="BO73" s="103"/>
      <c r="BP73" s="103"/>
      <c r="BQ73" s="103"/>
      <c r="BR73" s="103"/>
      <c r="BS73" s="103"/>
      <c r="BT73" s="103"/>
      <c r="BU73" s="103"/>
      <c r="BV73" s="103"/>
      <c r="BW73" s="103"/>
      <c r="BX73" s="103"/>
      <c r="BY73" s="15"/>
      <c r="BZ73" s="15"/>
    </row>
    <row r="74" spans="1:78">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15"/>
      <c r="AC74" s="15"/>
      <c r="AD74" s="15"/>
      <c r="AE74" s="15"/>
      <c r="AF74" s="122"/>
      <c r="AG74" s="122"/>
      <c r="AH74" s="533" t="s">
        <v>9</v>
      </c>
      <c r="AI74" s="145"/>
      <c r="AJ74" s="530">
        <v>1.2425000000000033</v>
      </c>
      <c r="AK74" s="530"/>
      <c r="AL74" s="103"/>
      <c r="AM74" s="530">
        <v>4.1249999999999964</v>
      </c>
      <c r="AN74" s="530"/>
      <c r="AO74" s="103"/>
      <c r="AP74" s="530">
        <v>253.49999999999977</v>
      </c>
      <c r="AQ74" s="530"/>
      <c r="AR74" s="103"/>
      <c r="AS74" s="530">
        <v>360</v>
      </c>
      <c r="AT74" s="122"/>
      <c r="AU74" s="103"/>
      <c r="AV74" s="103"/>
      <c r="AW74" s="122"/>
      <c r="AX74" s="122"/>
      <c r="AY74" s="122"/>
      <c r="AZ74" s="122"/>
      <c r="BA74" s="122"/>
      <c r="BB74" s="122"/>
      <c r="BC74" s="122"/>
      <c r="BD74" s="122"/>
      <c r="BE74" s="122"/>
      <c r="BF74" s="122"/>
      <c r="BG74" s="103"/>
      <c r="BH74" s="103"/>
      <c r="BI74" s="103"/>
      <c r="BJ74" s="103"/>
      <c r="BK74" s="103"/>
      <c r="BL74" s="103"/>
      <c r="BM74" s="103"/>
      <c r="BN74" s="103"/>
      <c r="BO74" s="103"/>
      <c r="BP74" s="103"/>
      <c r="BQ74" s="103"/>
      <c r="BR74" s="103"/>
      <c r="BS74" s="103"/>
      <c r="BT74" s="103"/>
      <c r="BU74" s="103"/>
      <c r="BV74" s="103"/>
      <c r="BW74" s="103"/>
      <c r="BX74" s="103"/>
      <c r="BY74" s="15"/>
      <c r="BZ74" s="15"/>
    </row>
    <row r="75" spans="1:78">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15"/>
      <c r="AC75" s="15"/>
      <c r="AD75" s="15"/>
      <c r="AE75" s="15"/>
      <c r="AF75" s="122"/>
      <c r="AG75" s="122"/>
      <c r="AH75" s="175"/>
      <c r="AI75" s="145"/>
      <c r="AJ75" s="532"/>
      <c r="AK75" s="532"/>
      <c r="AL75" s="103"/>
      <c r="AM75" s="532"/>
      <c r="AN75" s="532"/>
      <c r="AO75" s="103"/>
      <c r="AP75" s="532"/>
      <c r="AQ75" s="532"/>
      <c r="AR75" s="103"/>
      <c r="AS75" s="532"/>
      <c r="AT75" s="122"/>
      <c r="AU75" s="103"/>
      <c r="AV75" s="103"/>
      <c r="AW75" s="122"/>
      <c r="AX75" s="122"/>
      <c r="AY75" s="122"/>
      <c r="AZ75" s="122"/>
      <c r="BA75" s="122"/>
      <c r="BB75" s="122"/>
      <c r="BC75" s="122"/>
      <c r="BD75" s="122"/>
      <c r="BE75" s="122"/>
      <c r="BF75" s="122"/>
      <c r="BG75" s="103"/>
      <c r="BH75" s="103"/>
      <c r="BI75" s="103"/>
      <c r="BJ75" s="103"/>
      <c r="BK75" s="103"/>
      <c r="BL75" s="103"/>
      <c r="BM75" s="103"/>
      <c r="BN75" s="103"/>
      <c r="BO75" s="103"/>
      <c r="BP75" s="103"/>
      <c r="BQ75" s="103"/>
      <c r="BR75" s="103"/>
      <c r="BS75" s="103"/>
      <c r="BT75" s="103"/>
      <c r="BU75" s="103"/>
      <c r="BV75" s="103"/>
      <c r="BW75" s="103"/>
      <c r="BX75" s="103"/>
      <c r="BY75" s="15"/>
      <c r="BZ75" s="15"/>
    </row>
    <row r="76" spans="1:78">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15"/>
      <c r="AC76" s="15"/>
      <c r="AD76" s="15"/>
      <c r="AE76" s="15"/>
      <c r="AF76" s="122"/>
      <c r="AG76" s="122"/>
      <c r="AH76" s="533" t="s">
        <v>204</v>
      </c>
      <c r="AI76" s="145"/>
      <c r="AJ76" s="532"/>
      <c r="AK76" s="682"/>
      <c r="AL76" s="103"/>
      <c r="AM76" s="618"/>
      <c r="AN76" s="682"/>
      <c r="AO76" s="103"/>
      <c r="AP76" s="532"/>
      <c r="AQ76" s="532"/>
      <c r="AR76" s="103"/>
      <c r="AS76" s="532"/>
      <c r="AT76" s="122"/>
      <c r="AU76" s="103"/>
      <c r="AV76" s="103"/>
      <c r="AW76" s="122"/>
      <c r="AX76" s="122"/>
      <c r="AY76" s="122"/>
      <c r="AZ76" s="122"/>
      <c r="BA76" s="122"/>
      <c r="BB76" s="122"/>
      <c r="BC76" s="122"/>
      <c r="BD76" s="122"/>
      <c r="BE76" s="122"/>
      <c r="BF76" s="122"/>
      <c r="BG76" s="103"/>
      <c r="BH76" s="103"/>
      <c r="BI76" s="103"/>
      <c r="BJ76" s="103"/>
      <c r="BK76" s="103"/>
      <c r="BL76" s="103"/>
      <c r="BM76" s="103"/>
      <c r="BN76" s="103"/>
      <c r="BO76" s="103"/>
      <c r="BP76" s="103"/>
      <c r="BQ76" s="103"/>
      <c r="BR76" s="103"/>
      <c r="BS76" s="103"/>
      <c r="BT76" s="103"/>
      <c r="BU76" s="103"/>
      <c r="BV76" s="103"/>
      <c r="BW76" s="103"/>
      <c r="BX76" s="103"/>
      <c r="BY76" s="15"/>
      <c r="BZ76" s="15"/>
    </row>
    <row r="77" spans="1:78">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15"/>
      <c r="AC77" s="15"/>
      <c r="AD77" s="15"/>
      <c r="AE77" s="15"/>
      <c r="AF77" s="122"/>
      <c r="AG77" s="122"/>
      <c r="AH77" s="533" t="s">
        <v>166</v>
      </c>
      <c r="AI77" s="532"/>
      <c r="AJ77" s="532"/>
      <c r="AK77" s="682"/>
      <c r="AL77" s="103"/>
      <c r="AM77" s="618"/>
      <c r="AN77" s="682"/>
      <c r="AO77" s="103"/>
      <c r="AP77" s="532"/>
      <c r="AQ77" s="532"/>
      <c r="AR77" s="103"/>
      <c r="AS77" s="532"/>
      <c r="AT77" s="122"/>
      <c r="AU77" s="103"/>
      <c r="AV77" s="103"/>
      <c r="AW77" s="122"/>
      <c r="AX77" s="122"/>
      <c r="AY77" s="122"/>
      <c r="AZ77" s="122"/>
      <c r="BA77" s="122"/>
      <c r="BB77" s="122"/>
      <c r="BC77" s="122"/>
      <c r="BD77" s="122"/>
      <c r="BE77" s="122"/>
      <c r="BF77" s="122"/>
      <c r="BG77" s="103"/>
      <c r="BH77" s="103"/>
      <c r="BI77" s="103"/>
      <c r="BJ77" s="103"/>
      <c r="BK77" s="103"/>
      <c r="BL77" s="103"/>
      <c r="BM77" s="103"/>
      <c r="BN77" s="103"/>
      <c r="BO77" s="103"/>
      <c r="BP77" s="103"/>
      <c r="BQ77" s="103"/>
      <c r="BR77" s="103"/>
      <c r="BS77" s="103"/>
      <c r="BT77" s="103"/>
      <c r="BU77" s="103"/>
      <c r="BV77" s="103"/>
      <c r="BW77" s="103"/>
      <c r="BX77" s="103"/>
      <c r="BY77" s="15"/>
      <c r="BZ77" s="15"/>
    </row>
    <row r="78" spans="1:78">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15"/>
      <c r="AC78" s="15"/>
      <c r="AD78" s="15"/>
      <c r="AE78" s="15"/>
      <c r="AF78" s="122"/>
      <c r="AG78" s="122"/>
      <c r="AH78" s="533" t="s">
        <v>167</v>
      </c>
      <c r="AI78" s="532"/>
      <c r="AJ78" s="532"/>
      <c r="AK78" s="682"/>
      <c r="AL78" s="618"/>
      <c r="AM78" s="618"/>
      <c r="AN78" s="682"/>
      <c r="AO78" s="532"/>
      <c r="AP78" s="532"/>
      <c r="AQ78" s="532"/>
      <c r="AR78" s="532"/>
      <c r="AS78" s="532"/>
      <c r="AT78" s="122"/>
      <c r="AU78" s="103"/>
      <c r="AV78" s="103"/>
      <c r="AW78" s="122"/>
      <c r="AX78" s="122"/>
      <c r="AY78" s="122"/>
      <c r="AZ78" s="122"/>
      <c r="BA78" s="122"/>
      <c r="BB78" s="122"/>
      <c r="BC78" s="122"/>
      <c r="BD78" s="122"/>
      <c r="BE78" s="122"/>
      <c r="BF78" s="122"/>
      <c r="BG78" s="103"/>
      <c r="BH78" s="103"/>
      <c r="BI78" s="103"/>
      <c r="BJ78" s="103"/>
      <c r="BK78" s="103"/>
      <c r="BL78" s="103"/>
      <c r="BM78" s="103"/>
      <c r="BN78" s="103"/>
      <c r="BO78" s="103"/>
      <c r="BP78" s="103"/>
      <c r="BQ78" s="103"/>
      <c r="BR78" s="103"/>
      <c r="BS78" s="103"/>
      <c r="BT78" s="103"/>
      <c r="BU78" s="103"/>
      <c r="BV78" s="103"/>
      <c r="BW78" s="103"/>
      <c r="BX78" s="103"/>
      <c r="BY78" s="15"/>
      <c r="BZ78" s="15"/>
    </row>
    <row r="79" spans="1:78">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15"/>
      <c r="AC79" s="15"/>
      <c r="AD79" s="15"/>
      <c r="AE79" s="15"/>
      <c r="AF79" s="122"/>
      <c r="AG79" s="122"/>
      <c r="AH79" s="533" t="s">
        <v>205</v>
      </c>
      <c r="AI79" s="532"/>
      <c r="AJ79" s="532"/>
      <c r="AK79" s="682"/>
      <c r="AL79" s="618"/>
      <c r="AM79" s="618"/>
      <c r="AN79" s="682"/>
      <c r="AO79" s="532"/>
      <c r="AP79" s="532"/>
      <c r="AQ79" s="532"/>
      <c r="AR79" s="698"/>
      <c r="AS79" s="532"/>
      <c r="AT79" s="122"/>
      <c r="AU79" s="103"/>
      <c r="AV79" s="103"/>
      <c r="AW79" s="122"/>
      <c r="AX79" s="122"/>
      <c r="AY79" s="122"/>
      <c r="AZ79" s="122"/>
      <c r="BA79" s="122"/>
      <c r="BB79" s="122"/>
      <c r="BC79" s="122"/>
      <c r="BD79" s="122"/>
      <c r="BE79" s="122"/>
      <c r="BF79" s="122"/>
      <c r="BG79" s="103"/>
      <c r="BH79" s="103"/>
      <c r="BI79" s="103"/>
      <c r="BJ79" s="103"/>
      <c r="BK79" s="103"/>
      <c r="BL79" s="103"/>
      <c r="BM79" s="103"/>
      <c r="BN79" s="103"/>
      <c r="BO79" s="103"/>
      <c r="BP79" s="103"/>
      <c r="BQ79" s="103"/>
      <c r="BR79" s="103"/>
      <c r="BS79" s="103"/>
      <c r="BT79" s="103"/>
      <c r="BU79" s="103"/>
      <c r="BV79" s="103"/>
      <c r="BW79" s="103"/>
      <c r="BX79" s="103"/>
      <c r="BY79" s="15"/>
      <c r="BZ79" s="15"/>
    </row>
    <row r="80" spans="1:78">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15"/>
      <c r="AC80" s="15"/>
      <c r="AD80" s="15"/>
      <c r="AE80" s="15"/>
      <c r="AF80" s="122"/>
      <c r="AG80" s="122"/>
      <c r="AH80" s="533" t="s">
        <v>373</v>
      </c>
      <c r="AI80" s="532"/>
      <c r="AJ80" s="532"/>
      <c r="AK80" s="682"/>
      <c r="AL80" s="682"/>
      <c r="AM80" s="618"/>
      <c r="AN80" s="682"/>
      <c r="AO80" s="532"/>
      <c r="AP80" s="532"/>
      <c r="AQ80" s="532"/>
      <c r="AR80" s="532"/>
      <c r="AS80" s="532"/>
      <c r="AT80" s="122"/>
      <c r="AU80" s="103"/>
      <c r="AV80" s="103"/>
      <c r="AW80" s="122"/>
      <c r="AX80" s="122"/>
      <c r="AY80" s="122"/>
      <c r="AZ80" s="122"/>
      <c r="BA80" s="122"/>
      <c r="BB80" s="122"/>
      <c r="BC80" s="122"/>
      <c r="BD80" s="122"/>
      <c r="BE80" s="122"/>
      <c r="BF80" s="122"/>
      <c r="BG80" s="103"/>
      <c r="BH80" s="103"/>
      <c r="BI80" s="103"/>
      <c r="BJ80" s="103"/>
      <c r="BK80" s="103"/>
      <c r="BL80" s="103"/>
      <c r="BM80" s="103"/>
      <c r="BN80" s="103"/>
      <c r="BO80" s="103"/>
      <c r="BP80" s="103"/>
      <c r="BQ80" s="103"/>
      <c r="BR80" s="103"/>
      <c r="BS80" s="103"/>
      <c r="BT80" s="103"/>
      <c r="BU80" s="103"/>
      <c r="BV80" s="103"/>
      <c r="BW80" s="103"/>
      <c r="BX80" s="103"/>
      <c r="BY80" s="15"/>
      <c r="BZ80" s="15"/>
    </row>
    <row r="81" spans="1:78" ht="4.5" customHeight="1">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15"/>
      <c r="AC81" s="15"/>
      <c r="AD81" s="15"/>
      <c r="AE81" s="15"/>
      <c r="AF81" s="122"/>
      <c r="AG81" s="122"/>
      <c r="AH81" s="128"/>
      <c r="AI81" s="187"/>
      <c r="AJ81" s="187"/>
      <c r="AK81" s="187"/>
      <c r="AL81" s="187"/>
      <c r="AM81" s="187"/>
      <c r="AN81" s="187"/>
      <c r="AO81" s="187"/>
      <c r="AP81" s="187"/>
      <c r="AQ81" s="187"/>
      <c r="AR81" s="187"/>
      <c r="AS81" s="187"/>
      <c r="AT81" s="122"/>
      <c r="AU81" s="103"/>
      <c r="AV81" s="103"/>
      <c r="AW81" s="122"/>
      <c r="AX81" s="122"/>
      <c r="AY81" s="122"/>
      <c r="AZ81" s="122"/>
      <c r="BA81" s="122"/>
      <c r="BB81" s="122"/>
      <c r="BC81" s="122"/>
      <c r="BD81" s="122"/>
      <c r="BE81" s="122"/>
      <c r="BF81" s="122"/>
      <c r="BG81" s="103"/>
      <c r="BH81" s="103"/>
      <c r="BI81" s="103"/>
      <c r="BJ81" s="103"/>
      <c r="BK81" s="103"/>
      <c r="BL81" s="103"/>
      <c r="BM81" s="103"/>
      <c r="BN81" s="103"/>
      <c r="BO81" s="103"/>
      <c r="BP81" s="103"/>
      <c r="BQ81" s="103"/>
      <c r="BR81" s="103"/>
      <c r="BS81" s="103"/>
      <c r="BT81" s="103"/>
      <c r="BU81" s="103"/>
      <c r="BV81" s="103"/>
      <c r="BW81" s="103"/>
      <c r="BX81" s="103"/>
      <c r="BY81" s="15"/>
      <c r="BZ81" s="15"/>
    </row>
    <row r="82" spans="1:78" ht="9.9499999999999993" customHeight="1">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15"/>
      <c r="AC82" s="15"/>
      <c r="AD82" s="15"/>
      <c r="AE82" s="15"/>
      <c r="AF82" s="122"/>
      <c r="AG82" s="122"/>
      <c r="AH82" s="438" t="s">
        <v>361</v>
      </c>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03"/>
      <c r="BH82" s="103"/>
      <c r="BI82" s="103"/>
      <c r="BJ82" s="103"/>
      <c r="BK82" s="103"/>
      <c r="BL82" s="103"/>
      <c r="BM82" s="103"/>
      <c r="BN82" s="103"/>
      <c r="BO82" s="103"/>
      <c r="BP82" s="103"/>
      <c r="BQ82" s="103"/>
      <c r="BR82" s="103"/>
      <c r="BS82" s="103"/>
      <c r="BT82" s="103"/>
      <c r="BU82" s="103"/>
      <c r="BV82" s="103"/>
      <c r="BW82" s="103"/>
      <c r="BX82" s="103"/>
      <c r="BY82" s="15"/>
      <c r="BZ82" s="15"/>
    </row>
    <row r="83" spans="1:78" ht="9.9499999999999993" customHeight="1">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15"/>
      <c r="AC83" s="15"/>
      <c r="AD83" s="15"/>
      <c r="AE83" s="15"/>
      <c r="AF83" s="122"/>
      <c r="AG83" s="122"/>
      <c r="AH83" s="438" t="s">
        <v>112</v>
      </c>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03"/>
      <c r="BH83" s="103"/>
      <c r="BI83" s="103"/>
      <c r="BJ83" s="103"/>
      <c r="BK83" s="103"/>
      <c r="BL83" s="103"/>
      <c r="BM83" s="103"/>
      <c r="BN83" s="103"/>
      <c r="BO83" s="103"/>
      <c r="BP83" s="103"/>
      <c r="BQ83" s="103"/>
      <c r="BR83" s="103"/>
      <c r="BS83" s="103"/>
      <c r="BT83" s="103"/>
      <c r="BU83" s="103"/>
      <c r="BV83" s="103"/>
      <c r="BW83" s="103"/>
      <c r="BX83" s="103"/>
      <c r="BY83" s="15"/>
      <c r="BZ83" s="15"/>
    </row>
    <row r="84" spans="1:78">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15"/>
      <c r="AC84" s="15"/>
      <c r="AD84" s="15"/>
      <c r="AE84" s="15"/>
      <c r="AF84" s="122"/>
      <c r="AG84" s="122"/>
      <c r="AH84" s="122"/>
      <c r="AI84" s="122"/>
      <c r="AJ84" s="122"/>
      <c r="AK84" s="122"/>
      <c r="AL84" s="122"/>
      <c r="AM84" s="122"/>
      <c r="AN84" s="122"/>
      <c r="AO84" s="122"/>
      <c r="AP84" s="122"/>
      <c r="AQ84" s="122"/>
      <c r="AR84" s="122"/>
      <c r="AS84" s="122"/>
      <c r="AT84" s="122"/>
      <c r="AU84" s="122"/>
      <c r="AV84" s="122"/>
      <c r="AW84" s="122"/>
      <c r="AX84" s="122"/>
      <c r="AY84" s="122"/>
      <c r="AZ84" s="122"/>
      <c r="BA84" s="122"/>
      <c r="BB84" s="122"/>
      <c r="BC84" s="122"/>
      <c r="BD84" s="122"/>
      <c r="BE84" s="122"/>
      <c r="BF84" s="122"/>
      <c r="BG84" s="103"/>
      <c r="BH84" s="103"/>
      <c r="BI84" s="103"/>
      <c r="BJ84" s="103"/>
      <c r="BK84" s="103"/>
      <c r="BL84" s="103"/>
      <c r="BM84" s="103"/>
      <c r="BN84" s="103"/>
      <c r="BO84" s="103"/>
      <c r="BP84" s="103"/>
      <c r="BQ84" s="103"/>
      <c r="BR84" s="103"/>
      <c r="BS84" s="103"/>
      <c r="BT84" s="103"/>
      <c r="BU84" s="103"/>
      <c r="BV84" s="103"/>
      <c r="BW84" s="103"/>
      <c r="BX84" s="103"/>
      <c r="BY84" s="15"/>
      <c r="BZ84" s="15"/>
    </row>
    <row r="85" spans="1:78">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15"/>
      <c r="AC85" s="15"/>
      <c r="AD85" s="15"/>
      <c r="AE85" s="15"/>
      <c r="AF85" s="582" t="s">
        <v>0</v>
      </c>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row>
    <row r="86" spans="1:78">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row>
    <row r="87" spans="1:78">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row>
    <row r="88" spans="1:78">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row>
    <row r="89" spans="1:78">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row>
    <row r="90" spans="1:78" s="42" customFormat="1">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row>
    <row r="91" spans="1:78" s="42" customFormat="1">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row>
    <row r="92" spans="1:78" s="42" customFormat="1">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row>
    <row r="93" spans="1:78" s="42" customFormat="1">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row>
    <row r="94" spans="1:78" s="42" customFormat="1">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row>
    <row r="95" spans="1:78" s="42" customFormat="1">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row>
    <row r="96" spans="1:78" s="42" customFormat="1">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row>
    <row r="97" spans="1:78" s="42" customFormat="1">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row>
    <row r="98" spans="1:78" s="42" customFormat="1">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row>
    <row r="99" spans="1:78" s="42" customFormat="1">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row>
    <row r="100" spans="1:78" s="42" customFormat="1">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row>
    <row r="101" spans="1:78" s="42" customFormat="1">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row>
    <row r="102" spans="1:78" s="42" customFormat="1">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row>
    <row r="103" spans="1:78" s="42" customFormat="1">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row>
    <row r="104" spans="1:78" s="42" customFormat="1">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row>
    <row r="105" spans="1:78">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row>
    <row r="106" spans="1:78">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row>
    <row r="107" spans="1:78">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row>
    <row r="108" spans="1:78">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row>
    <row r="109" spans="1:78">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row>
    <row r="110" spans="1:78">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row>
    <row r="111" spans="1:78">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row>
  </sheetData>
  <sheetProtection selectLockedCells="1"/>
  <mergeCells count="49">
    <mergeCell ref="Q11:U11"/>
    <mergeCell ref="M9:P9"/>
    <mergeCell ref="W48:Z48"/>
    <mergeCell ref="W25:Z25"/>
    <mergeCell ref="C44:Z44"/>
    <mergeCell ref="C1:T1"/>
    <mergeCell ref="G4:Z5"/>
    <mergeCell ref="V16:Z16"/>
    <mergeCell ref="C7:Z7"/>
    <mergeCell ref="V9:Z9"/>
    <mergeCell ref="V10:Z10"/>
    <mergeCell ref="V11:Z11"/>
    <mergeCell ref="V12:Z12"/>
    <mergeCell ref="V13:Z13"/>
    <mergeCell ref="V14:Z14"/>
    <mergeCell ref="Q14:U14"/>
    <mergeCell ref="Q9:U9"/>
    <mergeCell ref="W49:Z49"/>
    <mergeCell ref="C50:Z50"/>
    <mergeCell ref="K43:O43"/>
    <mergeCell ref="M10:P10"/>
    <mergeCell ref="M11:P11"/>
    <mergeCell ref="M12:P12"/>
    <mergeCell ref="M13:P13"/>
    <mergeCell ref="C46:Z46"/>
    <mergeCell ref="C40:Z40"/>
    <mergeCell ref="M14:P14"/>
    <mergeCell ref="W42:Z42"/>
    <mergeCell ref="Q43:U43"/>
    <mergeCell ref="W43:Z43"/>
    <mergeCell ref="Q12:U12"/>
    <mergeCell ref="Q10:U10"/>
    <mergeCell ref="W26:Z26"/>
    <mergeCell ref="Q49:U49"/>
    <mergeCell ref="K49:O49"/>
    <mergeCell ref="Q13:U13"/>
    <mergeCell ref="C38:V38"/>
    <mergeCell ref="C57:E57"/>
    <mergeCell ref="C18:Z18"/>
    <mergeCell ref="W28:Z28"/>
    <mergeCell ref="W24:Z24"/>
    <mergeCell ref="W27:Z27"/>
    <mergeCell ref="C20:I20"/>
    <mergeCell ref="C34:K34"/>
    <mergeCell ref="C37:K37"/>
    <mergeCell ref="W30:Z30"/>
    <mergeCell ref="W31:Z31"/>
    <mergeCell ref="C39:Z39"/>
    <mergeCell ref="C56:E56"/>
  </mergeCells>
  <hyperlinks>
    <hyperlink ref="AH22" location="PREIS_MWG!AJ61" display="Daten" xr:uid="{00000000-0004-0000-0C00-000000000000}"/>
    <hyperlink ref="AI22" location="PREIS_MWG!AP61" display="Daten" xr:uid="{00000000-0004-0000-0C00-000001000000}"/>
  </hyperlinks>
  <pageMargins left="0.78740157480314998" right="0.59055118110236204" top="0.15748031496063" bottom="0.15748031496063" header="0" footer="0"/>
  <pageSetup paperSize="9" scale="83" fitToWidth="0"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3195777" r:id="rId4" name="Button 1">
              <controlPr defaultSize="0" print="0" autoLine="0" autoPict="0">
                <anchor moveWithCells="1" sizeWithCells="1">
                  <from>
                    <xdr:col>0</xdr:col>
                    <xdr:colOff>28575</xdr:colOff>
                    <xdr:row>0</xdr:row>
                    <xdr:rowOff>28575</xdr:rowOff>
                  </from>
                  <to>
                    <xdr:col>0</xdr:col>
                    <xdr:colOff>28575</xdr:colOff>
                    <xdr:row>0</xdr:row>
                    <xdr:rowOff>28575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DEC39-48E3-41C0-BFDD-3F8A56C66F9F}">
  <sheetPr codeName="Tabelle37"/>
  <dimension ref="A1:AU60"/>
  <sheetViews>
    <sheetView workbookViewId="0"/>
  </sheetViews>
  <sheetFormatPr baseColWidth="10" defaultColWidth="11" defaultRowHeight="14.25"/>
  <cols>
    <col min="1" max="1" width="4.625" style="40" customWidth="1"/>
    <col min="2" max="2" width="2.625" style="40" customWidth="1"/>
    <col min="3" max="3" width="9.125" style="40" customWidth="1"/>
    <col min="4" max="4" width="1.625" style="40" customWidth="1"/>
    <col min="5" max="5" width="9.375" style="40" customWidth="1"/>
    <col min="6" max="6" width="1.625" style="40" customWidth="1"/>
    <col min="7" max="8" width="3.5" style="40" customWidth="1"/>
    <col min="9" max="9" width="4.5" style="40" customWidth="1"/>
    <col min="10" max="22" width="3.5" style="40" customWidth="1"/>
    <col min="23" max="23" width="7.5" style="40" customWidth="1"/>
    <col min="24" max="25" width="3.5" style="40" customWidth="1"/>
    <col min="26" max="26" width="3.75" style="40" customWidth="1"/>
    <col min="27" max="28" width="2.625" style="40" customWidth="1"/>
    <col min="29" max="31" width="11" style="40"/>
    <col min="32" max="33" width="2.625" style="40" customWidth="1"/>
    <col min="34" max="34" width="35.625" style="40" customWidth="1"/>
    <col min="35" max="40" width="10.625" style="40" customWidth="1"/>
    <col min="41" max="42" width="8.125" style="40" customWidth="1"/>
    <col min="43" max="43" width="2.625" style="40" customWidth="1"/>
    <col min="44" max="16384" width="11" style="40"/>
  </cols>
  <sheetData>
    <row r="1" spans="1:46" ht="4.5" customHeight="1">
      <c r="A1" s="15"/>
      <c r="C1" s="929" t="s">
        <v>0</v>
      </c>
      <c r="D1" s="930"/>
      <c r="E1" s="930"/>
      <c r="F1" s="930"/>
      <c r="G1" s="930"/>
      <c r="H1" s="930"/>
      <c r="I1" s="930"/>
      <c r="J1" s="930"/>
      <c r="K1" s="930"/>
      <c r="L1" s="930"/>
      <c r="M1" s="930"/>
      <c r="N1" s="930"/>
      <c r="O1" s="930"/>
      <c r="P1" s="930"/>
      <c r="Q1" s="930"/>
      <c r="R1" s="930"/>
      <c r="S1" s="930"/>
      <c r="T1" s="930"/>
      <c r="U1" s="930"/>
      <c r="V1" s="63"/>
      <c r="W1" s="63"/>
      <c r="X1" s="63"/>
      <c r="Y1" s="63"/>
      <c r="Z1" s="63"/>
      <c r="AB1" s="15"/>
      <c r="AC1" s="15"/>
      <c r="AD1" s="15"/>
      <c r="AE1" s="15"/>
      <c r="AF1" s="122"/>
      <c r="AG1" s="122"/>
      <c r="AH1" s="132"/>
      <c r="AI1" s="104"/>
      <c r="AJ1" s="104"/>
      <c r="AK1" s="104"/>
      <c r="AL1" s="104"/>
      <c r="AM1" s="104"/>
      <c r="AN1" s="104"/>
      <c r="AO1" s="104"/>
      <c r="AP1" s="104"/>
      <c r="AQ1" s="103"/>
      <c r="AR1" s="15"/>
      <c r="AS1" s="15"/>
      <c r="AT1" s="15"/>
    </row>
    <row r="2" spans="1:46" ht="4.5" customHeight="1">
      <c r="A2" s="15"/>
      <c r="C2" s="396"/>
      <c r="D2" s="397"/>
      <c r="E2" s="397"/>
      <c r="F2" s="397"/>
      <c r="G2" s="397"/>
      <c r="H2" s="397"/>
      <c r="I2" s="397"/>
      <c r="J2" s="397"/>
      <c r="K2" s="397"/>
      <c r="L2" s="397"/>
      <c r="M2" s="397"/>
      <c r="N2" s="397"/>
      <c r="O2" s="397"/>
      <c r="P2" s="397"/>
      <c r="Q2" s="397"/>
      <c r="R2" s="397"/>
      <c r="S2" s="397"/>
      <c r="T2" s="397"/>
      <c r="U2" s="397"/>
      <c r="V2" s="398"/>
      <c r="W2" s="398"/>
      <c r="X2" s="398"/>
      <c r="Y2" s="398"/>
      <c r="Z2" s="398"/>
      <c r="AB2" s="15"/>
      <c r="AC2" s="15"/>
      <c r="AD2" s="15"/>
      <c r="AE2" s="15"/>
      <c r="AF2" s="122"/>
      <c r="AG2" s="122"/>
      <c r="AH2" s="132"/>
      <c r="AI2" s="104"/>
      <c r="AJ2" s="104"/>
      <c r="AK2" s="104"/>
      <c r="AL2" s="104"/>
      <c r="AM2" s="104"/>
      <c r="AN2" s="104"/>
      <c r="AO2" s="104"/>
      <c r="AP2" s="104"/>
      <c r="AQ2" s="103"/>
      <c r="AR2" s="15"/>
      <c r="AS2" s="15"/>
      <c r="AT2" s="15"/>
    </row>
    <row r="3" spans="1:46" s="64" customFormat="1" ht="24.95" customHeight="1">
      <c r="A3" s="18"/>
      <c r="C3" s="345" t="str">
        <f>AG3</f>
        <v>7</v>
      </c>
      <c r="D3" s="352"/>
      <c r="E3" s="352"/>
      <c r="F3" s="352"/>
      <c r="H3" s="345" t="str">
        <f>AH3</f>
        <v>Marktwerte, Marktmieten, Preisniveaus (4)</v>
      </c>
      <c r="I3" s="345"/>
      <c r="J3" s="352"/>
      <c r="K3" s="352"/>
      <c r="L3" s="357"/>
      <c r="M3" s="357"/>
      <c r="N3" s="357"/>
      <c r="O3" s="357"/>
      <c r="P3" s="357"/>
      <c r="Q3" s="357"/>
      <c r="R3" s="357"/>
      <c r="S3" s="357"/>
      <c r="T3" s="357"/>
      <c r="U3" s="357"/>
      <c r="V3" s="357"/>
      <c r="W3" s="65"/>
      <c r="X3" s="65"/>
      <c r="Y3" s="65"/>
      <c r="Z3" s="65"/>
      <c r="AA3" s="40"/>
      <c r="AB3" s="18"/>
      <c r="AC3" s="18"/>
      <c r="AD3" s="18"/>
      <c r="AE3" s="18"/>
      <c r="AF3" s="113"/>
      <c r="AG3" s="525" t="s">
        <v>260</v>
      </c>
      <c r="AH3" s="525" t="s">
        <v>374</v>
      </c>
      <c r="AI3" s="131"/>
      <c r="AJ3" s="131"/>
      <c r="AK3" s="131"/>
      <c r="AL3" s="131"/>
      <c r="AM3" s="131"/>
      <c r="AN3" s="118"/>
      <c r="AO3" s="131"/>
      <c r="AP3" s="131"/>
      <c r="AQ3" s="103"/>
      <c r="AR3" s="18"/>
      <c r="AS3" s="18"/>
      <c r="AT3" s="18"/>
    </row>
    <row r="4" spans="1:46" s="64" customFormat="1" ht="24.95" customHeight="1">
      <c r="A4" s="18"/>
      <c r="D4" s="357"/>
      <c r="E4" s="357"/>
      <c r="F4" s="357"/>
      <c r="G4" s="357"/>
      <c r="H4" s="357"/>
      <c r="I4" s="357"/>
      <c r="J4" s="357"/>
      <c r="K4" s="357"/>
      <c r="L4" s="357"/>
      <c r="M4" s="357"/>
      <c r="N4" s="357"/>
      <c r="O4" s="357"/>
      <c r="P4" s="357"/>
      <c r="Q4" s="357"/>
      <c r="R4" s="357"/>
      <c r="S4" s="357"/>
      <c r="T4" s="357"/>
      <c r="U4" s="357"/>
      <c r="V4" s="357"/>
      <c r="W4" s="65"/>
      <c r="X4" s="65"/>
      <c r="Y4" s="65"/>
      <c r="Z4" s="65"/>
      <c r="AA4" s="40"/>
      <c r="AB4" s="18"/>
      <c r="AC4" s="18"/>
      <c r="AD4" s="18"/>
      <c r="AE4" s="18"/>
      <c r="AF4" s="113"/>
      <c r="AG4" s="113"/>
      <c r="AH4" s="131"/>
      <c r="AI4" s="131"/>
      <c r="AJ4" s="131"/>
      <c r="AK4" s="131"/>
      <c r="AL4" s="131"/>
      <c r="AM4" s="131"/>
      <c r="AN4" s="131"/>
      <c r="AO4" s="131"/>
      <c r="AP4" s="131"/>
      <c r="AQ4" s="103"/>
      <c r="AR4" s="18"/>
      <c r="AS4" s="18"/>
      <c r="AT4" s="18"/>
    </row>
    <row r="5" spans="1:46" s="64" customFormat="1" ht="24.95" customHeight="1">
      <c r="A5" s="18"/>
      <c r="D5" s="357"/>
      <c r="E5" s="357"/>
      <c r="F5" s="357"/>
      <c r="G5" s="357"/>
      <c r="H5" s="357"/>
      <c r="I5" s="357"/>
      <c r="J5" s="357"/>
      <c r="K5" s="357"/>
      <c r="L5" s="357"/>
      <c r="M5" s="357"/>
      <c r="N5" s="357"/>
      <c r="O5" s="357"/>
      <c r="P5" s="357"/>
      <c r="Q5" s="357"/>
      <c r="R5" s="357"/>
      <c r="S5" s="357"/>
      <c r="T5" s="357"/>
      <c r="U5" s="357"/>
      <c r="V5" s="357"/>
      <c r="W5" s="65"/>
      <c r="X5" s="65"/>
      <c r="Y5" s="65"/>
      <c r="Z5" s="65"/>
      <c r="AA5" s="40"/>
      <c r="AB5" s="18"/>
      <c r="AC5" s="18"/>
      <c r="AD5" s="18"/>
      <c r="AE5" s="18"/>
      <c r="AF5" s="113"/>
      <c r="AG5" s="610"/>
      <c r="AH5" s="572"/>
      <c r="AI5" s="572"/>
      <c r="AJ5" s="572"/>
      <c r="AK5" s="572"/>
      <c r="AL5" s="572"/>
      <c r="AM5" s="572"/>
      <c r="AN5" s="572"/>
      <c r="AO5" s="572"/>
      <c r="AP5" s="572"/>
      <c r="AQ5" s="103"/>
      <c r="AR5" s="18"/>
      <c r="AS5" s="18"/>
      <c r="AT5" s="18"/>
    </row>
    <row r="6" spans="1:46" s="42" customFormat="1" ht="6" customHeight="1">
      <c r="A6" s="24"/>
      <c r="C6" s="954"/>
      <c r="D6" s="954"/>
      <c r="E6" s="954"/>
      <c r="F6" s="954"/>
      <c r="G6" s="954"/>
      <c r="H6" s="954"/>
      <c r="I6" s="954"/>
      <c r="J6" s="954"/>
      <c r="K6" s="954"/>
      <c r="L6" s="954"/>
      <c r="M6" s="954"/>
      <c r="N6" s="954"/>
      <c r="O6" s="954"/>
      <c r="P6" s="954"/>
      <c r="Q6" s="954"/>
      <c r="R6" s="954"/>
      <c r="S6" s="954"/>
      <c r="T6" s="954"/>
      <c r="U6" s="954"/>
      <c r="V6" s="954"/>
      <c r="W6" s="954"/>
      <c r="X6" s="954"/>
      <c r="Y6" s="954"/>
      <c r="Z6" s="384"/>
      <c r="AA6" s="40"/>
      <c r="AB6" s="24"/>
      <c r="AC6" s="24"/>
      <c r="AD6" s="24"/>
      <c r="AE6" s="24"/>
      <c r="AF6" s="105"/>
      <c r="AG6" s="105"/>
      <c r="AH6" s="115"/>
      <c r="AI6" s="115"/>
      <c r="AJ6" s="115"/>
      <c r="AK6" s="115"/>
      <c r="AL6" s="115"/>
      <c r="AM6" s="115"/>
      <c r="AN6" s="115"/>
      <c r="AO6" s="115"/>
      <c r="AP6" s="115"/>
      <c r="AQ6" s="103"/>
      <c r="AR6" s="24"/>
      <c r="AS6" s="24"/>
      <c r="AT6" s="24"/>
    </row>
    <row r="7" spans="1:46" s="314" customFormat="1" ht="16.5" customHeight="1">
      <c r="A7" s="448"/>
      <c r="B7" s="449"/>
      <c r="C7" s="815" t="str">
        <f>AH7</f>
        <v>Marktwerte/Marktmieten in der Region</v>
      </c>
      <c r="D7" s="815"/>
      <c r="E7" s="815"/>
      <c r="F7" s="815"/>
      <c r="G7" s="815"/>
      <c r="H7" s="815"/>
      <c r="I7" s="815"/>
      <c r="J7" s="815"/>
      <c r="K7" s="815"/>
      <c r="L7" s="815"/>
      <c r="M7" s="815"/>
      <c r="N7" s="815"/>
      <c r="O7" s="815"/>
      <c r="P7" s="815"/>
      <c r="Q7" s="815"/>
      <c r="R7" s="815"/>
      <c r="S7" s="815"/>
      <c r="T7" s="815"/>
      <c r="U7" s="815"/>
      <c r="V7" s="815"/>
      <c r="W7" s="815"/>
      <c r="X7" s="815"/>
      <c r="Y7" s="815"/>
      <c r="Z7" s="815"/>
      <c r="AB7" s="448"/>
      <c r="AC7" s="448"/>
      <c r="AD7" s="448"/>
      <c r="AE7" s="448"/>
      <c r="AF7" s="450"/>
      <c r="AG7" s="450"/>
      <c r="AH7" s="522" t="s">
        <v>111</v>
      </c>
      <c r="AI7" s="451"/>
      <c r="AJ7" s="451"/>
      <c r="AK7" s="451"/>
      <c r="AL7" s="451"/>
      <c r="AM7" s="451"/>
      <c r="AN7" s="451"/>
      <c r="AO7" s="451"/>
      <c r="AP7" s="451"/>
      <c r="AQ7" s="451"/>
      <c r="AR7" s="448"/>
      <c r="AS7" s="448"/>
      <c r="AT7" s="448"/>
    </row>
    <row r="8" spans="1:46" s="314" customFormat="1" ht="9.9499999999999993" customHeight="1">
      <c r="A8" s="448"/>
      <c r="B8" s="449"/>
      <c r="C8" s="318"/>
      <c r="D8" s="318"/>
      <c r="E8" s="318"/>
      <c r="F8" s="318"/>
      <c r="G8" s="318"/>
      <c r="H8" s="318"/>
      <c r="I8" s="318"/>
      <c r="J8" s="318"/>
      <c r="K8" s="318"/>
      <c r="L8" s="318"/>
      <c r="M8" s="318"/>
      <c r="N8" s="318"/>
      <c r="O8" s="318"/>
      <c r="P8" s="318"/>
      <c r="Q8" s="318"/>
      <c r="R8" s="318"/>
      <c r="S8" s="318"/>
      <c r="T8" s="318"/>
      <c r="U8" s="318"/>
      <c r="V8" s="318"/>
      <c r="W8" s="318"/>
      <c r="X8" s="318"/>
      <c r="Y8" s="318"/>
      <c r="Z8" s="318"/>
      <c r="AB8" s="448"/>
      <c r="AC8" s="448"/>
      <c r="AD8" s="448"/>
      <c r="AE8" s="448"/>
      <c r="AF8" s="450"/>
      <c r="AG8" s="450"/>
      <c r="AH8" s="451"/>
      <c r="AI8" s="451"/>
      <c r="AJ8" s="451"/>
      <c r="AK8" s="451"/>
      <c r="AL8" s="451"/>
      <c r="AM8" s="451"/>
      <c r="AN8" s="451"/>
      <c r="AO8" s="451"/>
      <c r="AP8" s="451"/>
      <c r="AQ8" s="451"/>
      <c r="AR8" s="448"/>
      <c r="AS8" s="448"/>
      <c r="AT8" s="448"/>
    </row>
    <row r="9" spans="1:46" ht="16.5" customHeight="1">
      <c r="A9" s="15"/>
      <c r="B9" s="291"/>
      <c r="C9" s="309"/>
      <c r="D9" s="309"/>
      <c r="E9" s="309"/>
      <c r="F9" s="309"/>
      <c r="G9" s="309"/>
      <c r="H9" s="309"/>
      <c r="I9" s="309"/>
      <c r="J9" s="309"/>
      <c r="K9" s="953" t="str">
        <f>AJ9</f>
        <v>Eigentumswohnungen*</v>
      </c>
      <c r="L9" s="953"/>
      <c r="M9" s="953"/>
      <c r="N9" s="953"/>
      <c r="O9" s="953"/>
      <c r="P9" s="309"/>
      <c r="Q9" s="879" t="str">
        <f>AL9</f>
        <v>Einfamilienhäuser**</v>
      </c>
      <c r="R9" s="879"/>
      <c r="S9" s="879"/>
      <c r="T9" s="879"/>
      <c r="U9" s="879"/>
      <c r="V9" s="309"/>
      <c r="W9" s="879" t="str">
        <f>AN9</f>
        <v>Mietwohnungen***</v>
      </c>
      <c r="X9" s="879"/>
      <c r="Y9" s="879"/>
      <c r="Z9" s="879"/>
      <c r="AA9" s="41"/>
      <c r="AB9" s="31"/>
      <c r="AC9" s="31"/>
      <c r="AD9" s="31"/>
      <c r="AE9" s="31"/>
      <c r="AF9" s="117"/>
      <c r="AG9" s="117"/>
      <c r="AH9" s="118"/>
      <c r="AI9" s="141"/>
      <c r="AJ9" s="141" t="s">
        <v>375</v>
      </c>
      <c r="AK9" s="141"/>
      <c r="AL9" s="141" t="s">
        <v>376</v>
      </c>
      <c r="AM9" s="141"/>
      <c r="AN9" s="141" t="s">
        <v>377</v>
      </c>
      <c r="AO9" s="141"/>
      <c r="AP9" s="110"/>
      <c r="AQ9" s="103"/>
      <c r="AR9" s="24"/>
      <c r="AS9" s="24"/>
      <c r="AT9" s="24"/>
    </row>
    <row r="10" spans="1:46" ht="16.5" customHeight="1">
      <c r="A10" s="15"/>
      <c r="B10" s="291"/>
      <c r="C10" s="339"/>
      <c r="D10" s="339"/>
      <c r="E10" s="339"/>
      <c r="F10" s="339"/>
      <c r="G10" s="339"/>
      <c r="H10" s="339"/>
      <c r="I10" s="339"/>
      <c r="J10" s="339"/>
      <c r="K10" s="953" t="str">
        <f>AJ10</f>
        <v>EUR/m²</v>
      </c>
      <c r="L10" s="953"/>
      <c r="M10" s="953"/>
      <c r="N10" s="953"/>
      <c r="O10" s="953"/>
      <c r="P10" s="339"/>
      <c r="Q10" s="953" t="str">
        <f>AL10</f>
        <v>EUR/m²</v>
      </c>
      <c r="R10" s="953"/>
      <c r="S10" s="953"/>
      <c r="T10" s="953"/>
      <c r="U10" s="953"/>
      <c r="V10" s="339"/>
      <c r="W10" s="953" t="str">
        <f>AN10</f>
        <v>EUR/m²Mt</v>
      </c>
      <c r="X10" s="953"/>
      <c r="Y10" s="953"/>
      <c r="Z10" s="339"/>
      <c r="AA10" s="41"/>
      <c r="AB10" s="31"/>
      <c r="AC10" s="31"/>
      <c r="AD10" s="31"/>
      <c r="AE10" s="31"/>
      <c r="AF10" s="117"/>
      <c r="AG10" s="117"/>
      <c r="AH10" s="118"/>
      <c r="AI10" s="141"/>
      <c r="AJ10" s="141" t="s">
        <v>155</v>
      </c>
      <c r="AK10" s="141"/>
      <c r="AL10" s="141" t="s">
        <v>155</v>
      </c>
      <c r="AM10" s="141"/>
      <c r="AN10" s="141" t="s">
        <v>156</v>
      </c>
      <c r="AO10" s="141"/>
      <c r="AP10" s="110"/>
      <c r="AQ10" s="103"/>
      <c r="AR10" s="24"/>
      <c r="AS10" s="24"/>
      <c r="AT10" s="24"/>
    </row>
    <row r="11" spans="1:46" ht="16.5" customHeight="1">
      <c r="A11" s="15"/>
      <c r="B11" s="291"/>
      <c r="C11" s="669" t="str">
        <f>AH11</f>
        <v>Aachen (PLZ: 52062)</v>
      </c>
      <c r="D11" s="700"/>
      <c r="E11" s="700"/>
      <c r="F11" s="700"/>
      <c r="G11" s="700"/>
      <c r="H11" s="700"/>
      <c r="I11" s="700"/>
      <c r="J11" s="700"/>
      <c r="K11" s="949" t="str">
        <f>AJ11</f>
        <v>5'117</v>
      </c>
      <c r="L11" s="823"/>
      <c r="M11" s="823"/>
      <c r="N11" s="669"/>
      <c r="O11" s="669"/>
      <c r="P11" s="669"/>
      <c r="Q11" s="949" t="str">
        <f>AL11</f>
        <v>5'059</v>
      </c>
      <c r="R11" s="823"/>
      <c r="S11" s="823"/>
      <c r="T11" s="669"/>
      <c r="U11" s="669"/>
      <c r="V11" s="669"/>
      <c r="W11" s="949">
        <f>AN11</f>
        <v>11.8</v>
      </c>
      <c r="X11" s="949"/>
      <c r="Y11" s="823"/>
      <c r="Z11" s="823"/>
      <c r="AA11" s="41"/>
      <c r="AB11" s="31"/>
      <c r="AC11" s="31"/>
      <c r="AD11" s="31"/>
      <c r="AE11" s="31"/>
      <c r="AF11" s="117"/>
      <c r="AG11" s="117"/>
      <c r="AH11" s="534" t="s">
        <v>221</v>
      </c>
      <c r="AI11" s="141"/>
      <c r="AJ11" s="699" t="s">
        <v>378</v>
      </c>
      <c r="AK11" s="699"/>
      <c r="AL11" s="699" t="s">
        <v>379</v>
      </c>
      <c r="AM11" s="699"/>
      <c r="AN11" s="699">
        <v>11.8</v>
      </c>
      <c r="AO11" s="455"/>
      <c r="AP11" s="110"/>
      <c r="AQ11" s="103"/>
      <c r="AR11" s="24"/>
      <c r="AS11" s="24"/>
      <c r="AT11" s="24"/>
    </row>
    <row r="12" spans="1:46" ht="8.1" customHeight="1">
      <c r="A12" s="15"/>
      <c r="B12" s="291"/>
      <c r="C12" s="339"/>
      <c r="D12" s="457"/>
      <c r="E12" s="457"/>
      <c r="F12" s="457"/>
      <c r="G12" s="457"/>
      <c r="H12" s="457"/>
      <c r="I12" s="457"/>
      <c r="J12" s="457"/>
      <c r="K12" s="481"/>
      <c r="L12" s="481"/>
      <c r="M12" s="481"/>
      <c r="N12" s="481"/>
      <c r="O12" s="481"/>
      <c r="P12" s="339"/>
      <c r="Q12" s="481"/>
      <c r="R12" s="481"/>
      <c r="S12" s="481"/>
      <c r="T12" s="339"/>
      <c r="U12" s="339"/>
      <c r="V12" s="339"/>
      <c r="W12" s="481"/>
      <c r="X12" s="481"/>
      <c r="Y12" s="481"/>
      <c r="Z12" s="481"/>
      <c r="AA12" s="41"/>
      <c r="AB12" s="31"/>
      <c r="AC12" s="31"/>
      <c r="AD12" s="31"/>
      <c r="AE12" s="31"/>
      <c r="AF12" s="117"/>
      <c r="AG12" s="117"/>
      <c r="AH12" s="452"/>
      <c r="AI12" s="141"/>
      <c r="AJ12" s="203"/>
      <c r="AK12" s="203"/>
      <c r="AL12" s="203"/>
      <c r="AM12" s="203"/>
      <c r="AN12" s="203"/>
      <c r="AO12" s="455"/>
      <c r="AP12" s="110"/>
      <c r="AQ12" s="103"/>
      <c r="AR12" s="24"/>
      <c r="AS12" s="24"/>
      <c r="AT12" s="24"/>
    </row>
    <row r="13" spans="1:46" ht="16.5" customHeight="1">
      <c r="A13" s="15"/>
      <c r="B13" s="291"/>
      <c r="C13" s="41" t="str">
        <f t="shared" ref="C13:C37" si="0">AH13</f>
        <v>Aachen (PLZ: 52064)</v>
      </c>
      <c r="D13" s="41"/>
      <c r="E13" s="41"/>
      <c r="F13" s="41"/>
      <c r="G13" s="41"/>
      <c r="H13" s="41"/>
      <c r="I13" s="41"/>
      <c r="J13" s="41"/>
      <c r="K13" s="949" t="str">
        <f>AJ13</f>
        <v>4'758</v>
      </c>
      <c r="L13" s="823"/>
      <c r="M13" s="823"/>
      <c r="N13" s="949" t="str">
        <f>AK13</f>
        <v xml:space="preserve"> (-7%)</v>
      </c>
      <c r="O13" s="823"/>
      <c r="P13" s="41"/>
      <c r="Q13" s="949" t="str">
        <f>AL13</f>
        <v>4'889</v>
      </c>
      <c r="R13" s="823"/>
      <c r="S13" s="823"/>
      <c r="T13" s="823" t="str">
        <f>AM13</f>
        <v xml:space="preserve"> (-3%)</v>
      </c>
      <c r="U13" s="823"/>
      <c r="V13" s="41"/>
      <c r="W13" s="949">
        <f>AN13</f>
        <v>11.818181818181818</v>
      </c>
      <c r="X13" s="949"/>
      <c r="Y13" s="955" t="str">
        <f t="shared" ref="Y13:Y37" si="1">AO13</f>
        <v xml:space="preserve"> (0%)</v>
      </c>
      <c r="Z13" s="955"/>
      <c r="AA13" s="41"/>
      <c r="AB13" s="31"/>
      <c r="AC13" s="31"/>
      <c r="AD13" s="31"/>
      <c r="AE13" s="31"/>
      <c r="AF13" s="117"/>
      <c r="AG13" s="117"/>
      <c r="AH13" s="203" t="s">
        <v>224</v>
      </c>
      <c r="AI13" s="141"/>
      <c r="AJ13" s="699" t="s">
        <v>380</v>
      </c>
      <c r="AK13" s="699" t="s">
        <v>381</v>
      </c>
      <c r="AL13" s="699" t="s">
        <v>382</v>
      </c>
      <c r="AM13" s="699" t="s">
        <v>383</v>
      </c>
      <c r="AN13" s="699">
        <v>11.818181818181818</v>
      </c>
      <c r="AO13" s="453" t="s">
        <v>384</v>
      </c>
      <c r="AP13" s="110"/>
      <c r="AQ13" s="103"/>
      <c r="AR13" s="24"/>
      <c r="AS13" s="24"/>
      <c r="AT13" s="24"/>
    </row>
    <row r="14" spans="1:46" ht="16.5" customHeight="1">
      <c r="A14" s="15"/>
      <c r="B14" s="291"/>
      <c r="C14" s="339" t="str">
        <f t="shared" si="0"/>
        <v>Aachen (PLZ: 52070)</v>
      </c>
      <c r="D14" s="339"/>
      <c r="E14" s="339"/>
      <c r="F14" s="339"/>
      <c r="G14" s="339"/>
      <c r="H14" s="339"/>
      <c r="I14" s="339"/>
      <c r="J14" s="339"/>
      <c r="K14" s="949" t="str">
        <f t="shared" ref="K14:K36" si="2">AJ14</f>
        <v>4'450</v>
      </c>
      <c r="L14" s="823"/>
      <c r="M14" s="823"/>
      <c r="N14" s="949" t="str">
        <f t="shared" ref="N14:N37" si="3">AK14</f>
        <v xml:space="preserve"> (-13%)</v>
      </c>
      <c r="O14" s="823"/>
      <c r="P14" s="339"/>
      <c r="Q14" s="949" t="str">
        <f t="shared" ref="Q14:Q37" si="4">AL14</f>
        <v>5'585</v>
      </c>
      <c r="R14" s="823"/>
      <c r="S14" s="823"/>
      <c r="T14" s="823" t="str">
        <f t="shared" ref="T14:T37" si="5">AM14</f>
        <v xml:space="preserve"> (+10%)</v>
      </c>
      <c r="U14" s="823"/>
      <c r="V14" s="339"/>
      <c r="W14" s="949">
        <f t="shared" ref="W14:W37" si="6">AN14</f>
        <v>11.909090909090908</v>
      </c>
      <c r="X14" s="949"/>
      <c r="Y14" s="823" t="str">
        <f t="shared" si="1"/>
        <v xml:space="preserve"> (+1%)</v>
      </c>
      <c r="Z14" s="823"/>
      <c r="AA14" s="41"/>
      <c r="AB14" s="31"/>
      <c r="AC14" s="31"/>
      <c r="AD14" s="31"/>
      <c r="AE14" s="31"/>
      <c r="AF14" s="117"/>
      <c r="AG14" s="117"/>
      <c r="AH14" s="203" t="s">
        <v>227</v>
      </c>
      <c r="AI14" s="141"/>
      <c r="AJ14" s="699" t="s">
        <v>385</v>
      </c>
      <c r="AK14" s="699" t="s">
        <v>386</v>
      </c>
      <c r="AL14" s="699" t="s">
        <v>387</v>
      </c>
      <c r="AM14" s="699" t="s">
        <v>388</v>
      </c>
      <c r="AN14" s="699">
        <v>11.909090909090908</v>
      </c>
      <c r="AO14" s="453" t="s">
        <v>389</v>
      </c>
      <c r="AP14" s="110"/>
      <c r="AQ14" s="103"/>
      <c r="AR14" s="24"/>
      <c r="AS14" s="24"/>
      <c r="AT14" s="24"/>
    </row>
    <row r="15" spans="1:46" ht="16.5" customHeight="1">
      <c r="A15" s="15"/>
      <c r="B15" s="291"/>
      <c r="C15" s="41" t="str">
        <f t="shared" si="0"/>
        <v>Aachen (PLZ: 52066)</v>
      </c>
      <c r="D15" s="41"/>
      <c r="E15" s="41"/>
      <c r="F15" s="41"/>
      <c r="G15" s="41"/>
      <c r="H15" s="41"/>
      <c r="I15" s="41"/>
      <c r="J15" s="41"/>
      <c r="K15" s="949" t="str">
        <f t="shared" si="2"/>
        <v>4'758</v>
      </c>
      <c r="L15" s="823"/>
      <c r="M15" s="823"/>
      <c r="N15" s="949" t="str">
        <f t="shared" si="3"/>
        <v xml:space="preserve"> (-7%)</v>
      </c>
      <c r="O15" s="823"/>
      <c r="P15" s="41"/>
      <c r="Q15" s="949" t="str">
        <f t="shared" si="4"/>
        <v>5'867</v>
      </c>
      <c r="R15" s="823"/>
      <c r="S15" s="823"/>
      <c r="T15" s="823" t="str">
        <f t="shared" si="5"/>
        <v xml:space="preserve"> (+16%)</v>
      </c>
      <c r="U15" s="823"/>
      <c r="V15" s="41"/>
      <c r="W15" s="949">
        <f t="shared" si="6"/>
        <v>11.590909090909092</v>
      </c>
      <c r="X15" s="949"/>
      <c r="Y15" s="955" t="str">
        <f t="shared" si="1"/>
        <v xml:space="preserve"> (-2%)</v>
      </c>
      <c r="Z15" s="955"/>
      <c r="AA15" s="41"/>
      <c r="AB15" s="31"/>
      <c r="AC15" s="31"/>
      <c r="AD15" s="31"/>
      <c r="AE15" s="31"/>
      <c r="AF15" s="117"/>
      <c r="AG15" s="117"/>
      <c r="AH15" s="203" t="s">
        <v>225</v>
      </c>
      <c r="AI15" s="141"/>
      <c r="AJ15" s="699" t="s">
        <v>380</v>
      </c>
      <c r="AK15" s="699" t="s">
        <v>381</v>
      </c>
      <c r="AL15" s="699" t="s">
        <v>390</v>
      </c>
      <c r="AM15" s="699" t="s">
        <v>391</v>
      </c>
      <c r="AN15" s="699">
        <v>11.590909090909092</v>
      </c>
      <c r="AO15" s="453" t="s">
        <v>392</v>
      </c>
      <c r="AP15" s="110"/>
      <c r="AQ15" s="103"/>
      <c r="AR15" s="24"/>
      <c r="AS15" s="24"/>
      <c r="AT15" s="24"/>
    </row>
    <row r="16" spans="1:46" ht="16.5" customHeight="1">
      <c r="A16" s="15"/>
      <c r="B16" s="291"/>
      <c r="C16" s="309" t="str">
        <f t="shared" si="0"/>
        <v>Aachen (PLZ: 52068)</v>
      </c>
      <c r="D16" s="309"/>
      <c r="E16" s="309"/>
      <c r="F16" s="309"/>
      <c r="G16" s="309"/>
      <c r="H16" s="309"/>
      <c r="I16" s="309"/>
      <c r="J16" s="309"/>
      <c r="K16" s="949" t="str">
        <f t="shared" si="2"/>
        <v>3'433</v>
      </c>
      <c r="L16" s="949"/>
      <c r="M16" s="949"/>
      <c r="N16" s="949" t="str">
        <f t="shared" si="3"/>
        <v xml:space="preserve"> (-33%)</v>
      </c>
      <c r="O16" s="823"/>
      <c r="P16" s="309"/>
      <c r="Q16" s="949" t="str">
        <f t="shared" si="4"/>
        <v>3'830</v>
      </c>
      <c r="R16" s="823"/>
      <c r="S16" s="823"/>
      <c r="T16" s="823" t="str">
        <f t="shared" si="5"/>
        <v xml:space="preserve"> (-24%)</v>
      </c>
      <c r="U16" s="823"/>
      <c r="V16" s="309"/>
      <c r="W16" s="949">
        <f t="shared" si="6"/>
        <v>10.545454545454545</v>
      </c>
      <c r="X16" s="949"/>
      <c r="Y16" s="898" t="str">
        <f t="shared" si="1"/>
        <v xml:space="preserve"> (-11%)</v>
      </c>
      <c r="Z16" s="898"/>
      <c r="AA16" s="41"/>
      <c r="AB16" s="31"/>
      <c r="AC16" s="31"/>
      <c r="AD16" s="31"/>
      <c r="AE16" s="31"/>
      <c r="AF16" s="117"/>
      <c r="AG16" s="117"/>
      <c r="AH16" s="203" t="s">
        <v>226</v>
      </c>
      <c r="AI16" s="141"/>
      <c r="AJ16" s="699" t="s">
        <v>393</v>
      </c>
      <c r="AK16" s="699" t="s">
        <v>394</v>
      </c>
      <c r="AL16" s="699" t="s">
        <v>395</v>
      </c>
      <c r="AM16" s="699" t="s">
        <v>396</v>
      </c>
      <c r="AN16" s="699">
        <v>10.545454545454545</v>
      </c>
      <c r="AO16" s="453" t="s">
        <v>397</v>
      </c>
      <c r="AP16" s="110"/>
      <c r="AQ16" s="103"/>
      <c r="AR16" s="24"/>
      <c r="AS16" s="24"/>
      <c r="AT16" s="24"/>
    </row>
    <row r="17" spans="1:46" ht="16.5" customHeight="1">
      <c r="A17" s="15"/>
      <c r="B17" s="291"/>
      <c r="C17" s="785" t="str">
        <f t="shared" si="0"/>
        <v>Aachen (PLZ: 52074)</v>
      </c>
      <c r="D17" s="785"/>
      <c r="E17" s="785"/>
      <c r="F17" s="785"/>
      <c r="G17" s="785"/>
      <c r="H17" s="785"/>
      <c r="I17" s="785"/>
      <c r="J17" s="785"/>
      <c r="K17" s="949" t="str">
        <f t="shared" si="2"/>
        <v>5'608</v>
      </c>
      <c r="L17" s="949"/>
      <c r="M17" s="949"/>
      <c r="N17" s="949" t="str">
        <f t="shared" si="3"/>
        <v xml:space="preserve"> (+10%)</v>
      </c>
      <c r="O17" s="823"/>
      <c r="P17" s="795"/>
      <c r="Q17" s="949" t="str">
        <f t="shared" si="4"/>
        <v>4'881</v>
      </c>
      <c r="R17" s="823"/>
      <c r="S17" s="823"/>
      <c r="T17" s="823" t="str">
        <f t="shared" si="5"/>
        <v xml:space="preserve"> (-4%)</v>
      </c>
      <c r="U17" s="823"/>
      <c r="V17" s="795"/>
      <c r="W17" s="949">
        <f t="shared" si="6"/>
        <v>10.818181818181818</v>
      </c>
      <c r="X17" s="949"/>
      <c r="Y17" s="898" t="str">
        <f t="shared" si="1"/>
        <v xml:space="preserve"> (-8%)</v>
      </c>
      <c r="Z17" s="898"/>
      <c r="AA17" s="41"/>
      <c r="AB17" s="31"/>
      <c r="AC17" s="31"/>
      <c r="AD17" s="31"/>
      <c r="AE17" s="31"/>
      <c r="AF17" s="117"/>
      <c r="AG17" s="117"/>
      <c r="AH17" s="203" t="s">
        <v>229</v>
      </c>
      <c r="AI17" s="141"/>
      <c r="AJ17" s="699" t="s">
        <v>398</v>
      </c>
      <c r="AK17" s="699" t="s">
        <v>388</v>
      </c>
      <c r="AL17" s="699" t="s">
        <v>399</v>
      </c>
      <c r="AM17" s="699" t="s">
        <v>400</v>
      </c>
      <c r="AN17" s="699">
        <v>10.818181818181818</v>
      </c>
      <c r="AO17" s="453" t="s">
        <v>401</v>
      </c>
      <c r="AP17" s="110"/>
      <c r="AQ17" s="103"/>
      <c r="AR17" s="24"/>
      <c r="AS17" s="24"/>
      <c r="AT17" s="24"/>
    </row>
    <row r="18" spans="1:46" s="41" customFormat="1" ht="16.5" customHeight="1">
      <c r="A18" s="31"/>
      <c r="B18" s="43"/>
      <c r="C18" s="309" t="str">
        <f t="shared" si="0"/>
        <v>Aachen (PLZ: 52072)</v>
      </c>
      <c r="D18" s="309"/>
      <c r="E18" s="309"/>
      <c r="F18" s="309"/>
      <c r="G18" s="309"/>
      <c r="H18" s="309"/>
      <c r="I18" s="309"/>
      <c r="J18" s="309"/>
      <c r="K18" s="949" t="str">
        <f t="shared" si="2"/>
        <v>4'808</v>
      </c>
      <c r="L18" s="949"/>
      <c r="M18" s="949"/>
      <c r="N18" s="949" t="str">
        <f t="shared" si="3"/>
        <v xml:space="preserve"> (-6%)</v>
      </c>
      <c r="O18" s="823"/>
      <c r="P18" s="309"/>
      <c r="Q18" s="949" t="str">
        <f t="shared" si="4"/>
        <v>4'689</v>
      </c>
      <c r="R18" s="823"/>
      <c r="S18" s="823"/>
      <c r="T18" s="823" t="str">
        <f t="shared" si="5"/>
        <v xml:space="preserve"> (-7%)</v>
      </c>
      <c r="U18" s="823"/>
      <c r="V18" s="309"/>
      <c r="W18" s="949">
        <f t="shared" si="6"/>
        <v>11.681818181818182</v>
      </c>
      <c r="X18" s="949"/>
      <c r="Y18" s="898" t="str">
        <f t="shared" si="1"/>
        <v xml:space="preserve"> (-1%)</v>
      </c>
      <c r="Z18" s="898"/>
      <c r="AB18" s="31"/>
      <c r="AC18" s="456"/>
      <c r="AD18" s="456"/>
      <c r="AE18" s="31"/>
      <c r="AF18" s="117"/>
      <c r="AG18" s="117"/>
      <c r="AH18" s="203" t="s">
        <v>228</v>
      </c>
      <c r="AI18" s="141"/>
      <c r="AJ18" s="699" t="s">
        <v>402</v>
      </c>
      <c r="AK18" s="699" t="s">
        <v>403</v>
      </c>
      <c r="AL18" s="699" t="s">
        <v>404</v>
      </c>
      <c r="AM18" s="699" t="s">
        <v>381</v>
      </c>
      <c r="AN18" s="699">
        <v>11.681818181818182</v>
      </c>
      <c r="AO18" s="453" t="s">
        <v>405</v>
      </c>
      <c r="AP18" s="110"/>
      <c r="AQ18" s="118"/>
      <c r="AR18" s="21"/>
      <c r="AS18" s="21"/>
      <c r="AT18" s="21"/>
    </row>
    <row r="19" spans="1:46" s="41" customFormat="1" ht="16.5" customHeight="1">
      <c r="A19" s="31"/>
      <c r="B19" s="43"/>
      <c r="C19" s="309" t="str">
        <f t="shared" si="0"/>
        <v>Aachen (PLZ: 52080)</v>
      </c>
      <c r="D19" s="309"/>
      <c r="E19" s="309"/>
      <c r="F19" s="309"/>
      <c r="G19" s="309"/>
      <c r="H19" s="309"/>
      <c r="I19" s="309"/>
      <c r="J19" s="309"/>
      <c r="K19" s="949" t="str">
        <f t="shared" si="2"/>
        <v>4'025</v>
      </c>
      <c r="L19" s="949"/>
      <c r="M19" s="949"/>
      <c r="N19" s="949" t="str">
        <f t="shared" si="3"/>
        <v xml:space="preserve"> (-21%)</v>
      </c>
      <c r="O19" s="823"/>
      <c r="P19" s="309"/>
      <c r="Q19" s="949" t="str">
        <f t="shared" si="4"/>
        <v>4'148</v>
      </c>
      <c r="R19" s="823"/>
      <c r="S19" s="823"/>
      <c r="T19" s="823" t="str">
        <f t="shared" si="5"/>
        <v xml:space="preserve"> (-18%)</v>
      </c>
      <c r="U19" s="823"/>
      <c r="V19" s="309"/>
      <c r="W19" s="949">
        <f t="shared" si="6"/>
        <v>10</v>
      </c>
      <c r="X19" s="949"/>
      <c r="Y19" s="898" t="str">
        <f t="shared" si="1"/>
        <v xml:space="preserve"> (-15%)</v>
      </c>
      <c r="Z19" s="898"/>
      <c r="AB19" s="31"/>
      <c r="AC19" s="456"/>
      <c r="AD19" s="456"/>
      <c r="AE19" s="31"/>
      <c r="AF19" s="117"/>
      <c r="AG19" s="117"/>
      <c r="AH19" s="203" t="s">
        <v>232</v>
      </c>
      <c r="AI19" s="141"/>
      <c r="AJ19" s="699" t="s">
        <v>406</v>
      </c>
      <c r="AK19" s="699" t="s">
        <v>407</v>
      </c>
      <c r="AL19" s="699" t="s">
        <v>408</v>
      </c>
      <c r="AM19" s="699" t="s">
        <v>409</v>
      </c>
      <c r="AN19" s="699">
        <v>10</v>
      </c>
      <c r="AO19" s="453" t="s">
        <v>410</v>
      </c>
      <c r="AP19" s="110"/>
      <c r="AQ19" s="118"/>
      <c r="AR19" s="21"/>
      <c r="AS19" s="21"/>
      <c r="AT19" s="21"/>
    </row>
    <row r="20" spans="1:46" s="41" customFormat="1" ht="16.5" customHeight="1">
      <c r="A20" s="31"/>
      <c r="B20" s="43"/>
      <c r="C20" s="309" t="str">
        <f t="shared" si="0"/>
        <v>Aachen (PLZ: 52078)</v>
      </c>
      <c r="D20" s="309"/>
      <c r="E20" s="309"/>
      <c r="F20" s="309"/>
      <c r="G20" s="309"/>
      <c r="H20" s="309"/>
      <c r="I20" s="309"/>
      <c r="J20" s="309"/>
      <c r="K20" s="949" t="str">
        <f t="shared" si="2"/>
        <v>3'958</v>
      </c>
      <c r="L20" s="949"/>
      <c r="M20" s="949"/>
      <c r="N20" s="949" t="str">
        <f t="shared" si="3"/>
        <v xml:space="preserve"> (-23%)</v>
      </c>
      <c r="O20" s="823"/>
      <c r="P20" s="309"/>
      <c r="Q20" s="949" t="str">
        <f t="shared" si="4"/>
        <v>4'333</v>
      </c>
      <c r="R20" s="823"/>
      <c r="S20" s="823"/>
      <c r="T20" s="823" t="str">
        <f t="shared" si="5"/>
        <v xml:space="preserve"> (-14%)</v>
      </c>
      <c r="U20" s="823"/>
      <c r="V20" s="309"/>
      <c r="W20" s="949">
        <f t="shared" si="6"/>
        <v>10.227272727272727</v>
      </c>
      <c r="X20" s="949"/>
      <c r="Y20" s="898" t="str">
        <f t="shared" si="1"/>
        <v xml:space="preserve"> (-13%)</v>
      </c>
      <c r="Z20" s="898"/>
      <c r="AB20" s="31"/>
      <c r="AC20" s="31"/>
      <c r="AD20" s="31"/>
      <c r="AE20" s="31"/>
      <c r="AF20" s="117"/>
      <c r="AG20" s="117"/>
      <c r="AH20" s="203" t="s">
        <v>231</v>
      </c>
      <c r="AI20" s="141"/>
      <c r="AJ20" s="699" t="s">
        <v>411</v>
      </c>
      <c r="AK20" s="699" t="s">
        <v>412</v>
      </c>
      <c r="AL20" s="699" t="s">
        <v>413</v>
      </c>
      <c r="AM20" s="699" t="s">
        <v>414</v>
      </c>
      <c r="AN20" s="699">
        <v>10.227272727272727</v>
      </c>
      <c r="AO20" s="453" t="s">
        <v>386</v>
      </c>
      <c r="AP20" s="110"/>
      <c r="AQ20" s="118"/>
      <c r="AR20" s="31"/>
      <c r="AS20" s="31"/>
      <c r="AT20" s="31"/>
    </row>
    <row r="21" spans="1:46" s="41" customFormat="1" ht="16.5" customHeight="1">
      <c r="A21" s="31"/>
      <c r="B21" s="43"/>
      <c r="C21" s="309" t="str">
        <f t="shared" si="0"/>
        <v>Würselen</v>
      </c>
      <c r="D21" s="309"/>
      <c r="E21" s="309"/>
      <c r="F21" s="309"/>
      <c r="G21" s="309"/>
      <c r="H21" s="309"/>
      <c r="I21" s="309"/>
      <c r="J21" s="309"/>
      <c r="K21" s="949" t="str">
        <f t="shared" si="2"/>
        <v>3'183</v>
      </c>
      <c r="L21" s="949"/>
      <c r="M21" s="949"/>
      <c r="N21" s="949" t="str">
        <f t="shared" si="3"/>
        <v xml:space="preserve"> (-38%)</v>
      </c>
      <c r="O21" s="823"/>
      <c r="P21" s="309"/>
      <c r="Q21" s="949" t="str">
        <f t="shared" si="4"/>
        <v>3'644</v>
      </c>
      <c r="R21" s="823"/>
      <c r="S21" s="823"/>
      <c r="T21" s="823" t="str">
        <f t="shared" si="5"/>
        <v xml:space="preserve"> (-28%)</v>
      </c>
      <c r="U21" s="823"/>
      <c r="V21" s="309"/>
      <c r="W21" s="949">
        <f t="shared" si="6"/>
        <v>9.0909090909090917</v>
      </c>
      <c r="X21" s="949"/>
      <c r="Y21" s="898" t="str">
        <f t="shared" si="1"/>
        <v xml:space="preserve"> (-23%)</v>
      </c>
      <c r="Z21" s="898"/>
      <c r="AB21" s="31"/>
      <c r="AC21" s="31"/>
      <c r="AD21" s="31"/>
      <c r="AE21" s="31"/>
      <c r="AF21" s="117"/>
      <c r="AG21" s="117"/>
      <c r="AH21" s="203" t="s">
        <v>241</v>
      </c>
      <c r="AI21" s="141"/>
      <c r="AJ21" s="699" t="s">
        <v>415</v>
      </c>
      <c r="AK21" s="699" t="s">
        <v>416</v>
      </c>
      <c r="AL21" s="699" t="s">
        <v>417</v>
      </c>
      <c r="AM21" s="699" t="s">
        <v>418</v>
      </c>
      <c r="AN21" s="699">
        <v>9.0909090909090917</v>
      </c>
      <c r="AO21" s="453" t="s">
        <v>412</v>
      </c>
      <c r="AP21" s="110"/>
      <c r="AQ21" s="118"/>
      <c r="AR21" s="31"/>
      <c r="AS21" s="31"/>
      <c r="AT21" s="31"/>
    </row>
    <row r="22" spans="1:46" s="41" customFormat="1" ht="16.5" customHeight="1">
      <c r="A22" s="31"/>
      <c r="B22" s="43"/>
      <c r="C22" s="309" t="str">
        <f t="shared" si="0"/>
        <v>Herzogenrath</v>
      </c>
      <c r="D22" s="309"/>
      <c r="E22" s="309"/>
      <c r="F22" s="309"/>
      <c r="G22" s="309"/>
      <c r="H22" s="309"/>
      <c r="I22" s="309"/>
      <c r="J22" s="309"/>
      <c r="K22" s="949" t="str">
        <f t="shared" si="2"/>
        <v>3'108</v>
      </c>
      <c r="L22" s="949"/>
      <c r="M22" s="949"/>
      <c r="N22" s="949" t="str">
        <f t="shared" si="3"/>
        <v xml:space="preserve"> (-39%)</v>
      </c>
      <c r="O22" s="823"/>
      <c r="P22" s="309"/>
      <c r="Q22" s="949" t="str">
        <f t="shared" si="4"/>
        <v>3'281</v>
      </c>
      <c r="R22" s="823"/>
      <c r="S22" s="823"/>
      <c r="T22" s="823" t="str">
        <f t="shared" si="5"/>
        <v xml:space="preserve"> (-35%)</v>
      </c>
      <c r="U22" s="823"/>
      <c r="V22" s="309"/>
      <c r="W22" s="949">
        <f t="shared" si="6"/>
        <v>8.954545454545455</v>
      </c>
      <c r="X22" s="949"/>
      <c r="Y22" s="898" t="str">
        <f t="shared" si="1"/>
        <v xml:space="preserve"> (-24%)</v>
      </c>
      <c r="Z22" s="898"/>
      <c r="AB22" s="31"/>
      <c r="AC22" s="31"/>
      <c r="AD22" s="31"/>
      <c r="AE22" s="31"/>
      <c r="AF22" s="117"/>
      <c r="AG22" s="117"/>
      <c r="AH22" s="203" t="s">
        <v>236</v>
      </c>
      <c r="AI22" s="141"/>
      <c r="AJ22" s="699" t="s">
        <v>419</v>
      </c>
      <c r="AK22" s="699" t="s">
        <v>420</v>
      </c>
      <c r="AL22" s="699" t="s">
        <v>421</v>
      </c>
      <c r="AM22" s="699" t="s">
        <v>422</v>
      </c>
      <c r="AN22" s="699">
        <v>8.954545454545455</v>
      </c>
      <c r="AO22" s="453" t="s">
        <v>396</v>
      </c>
      <c r="AP22" s="110"/>
      <c r="AQ22" s="118"/>
      <c r="AR22" s="31"/>
      <c r="AS22" s="31"/>
      <c r="AT22" s="31"/>
    </row>
    <row r="23" spans="1:46" s="41" customFormat="1" ht="16.5" customHeight="1">
      <c r="A23" s="31"/>
      <c r="B23" s="43"/>
      <c r="C23" s="309" t="str">
        <f t="shared" si="0"/>
        <v>Aachen (PLZ: 52076)</v>
      </c>
      <c r="D23" s="309"/>
      <c r="E23" s="309"/>
      <c r="F23" s="309"/>
      <c r="G23" s="309"/>
      <c r="H23" s="309"/>
      <c r="I23" s="309"/>
      <c r="J23" s="309"/>
      <c r="K23" s="949" t="str">
        <f t="shared" si="2"/>
        <v>3'633</v>
      </c>
      <c r="L23" s="949"/>
      <c r="M23" s="949"/>
      <c r="N23" s="949" t="str">
        <f t="shared" si="3"/>
        <v xml:space="preserve"> (-29%)</v>
      </c>
      <c r="O23" s="823"/>
      <c r="P23" s="309"/>
      <c r="Q23" s="949" t="str">
        <f t="shared" si="4"/>
        <v>3'948</v>
      </c>
      <c r="R23" s="823"/>
      <c r="S23" s="823"/>
      <c r="T23" s="823" t="str">
        <f t="shared" si="5"/>
        <v xml:space="preserve"> (-22%)</v>
      </c>
      <c r="U23" s="823"/>
      <c r="V23" s="309"/>
      <c r="W23" s="949">
        <f t="shared" si="6"/>
        <v>9.3181818181818183</v>
      </c>
      <c r="X23" s="949"/>
      <c r="Y23" s="898" t="str">
        <f t="shared" si="1"/>
        <v xml:space="preserve"> (-21%)</v>
      </c>
      <c r="Z23" s="898"/>
      <c r="AB23" s="31"/>
      <c r="AC23" s="31"/>
      <c r="AD23" s="31"/>
      <c r="AE23" s="31"/>
      <c r="AF23" s="117"/>
      <c r="AG23" s="117"/>
      <c r="AH23" s="203" t="s">
        <v>230</v>
      </c>
      <c r="AI23" s="141"/>
      <c r="AJ23" s="699" t="s">
        <v>423</v>
      </c>
      <c r="AK23" s="699" t="s">
        <v>424</v>
      </c>
      <c r="AL23" s="699" t="s">
        <v>425</v>
      </c>
      <c r="AM23" s="699" t="s">
        <v>426</v>
      </c>
      <c r="AN23" s="699">
        <v>9.3181818181818183</v>
      </c>
      <c r="AO23" s="453" t="s">
        <v>407</v>
      </c>
      <c r="AP23" s="110"/>
      <c r="AQ23" s="118"/>
      <c r="AR23" s="31"/>
      <c r="AS23" s="31"/>
      <c r="AT23" s="31"/>
    </row>
    <row r="24" spans="1:46" s="41" customFormat="1" ht="16.5" customHeight="1">
      <c r="A24" s="31"/>
      <c r="B24" s="43"/>
      <c r="C24" s="309" t="str">
        <f t="shared" si="0"/>
        <v>Alsdorf</v>
      </c>
      <c r="D24" s="309"/>
      <c r="E24" s="309"/>
      <c r="F24" s="309"/>
      <c r="G24" s="309"/>
      <c r="H24" s="309"/>
      <c r="I24" s="309"/>
      <c r="J24" s="309"/>
      <c r="K24" s="949" t="str">
        <f t="shared" si="2"/>
        <v>2'600</v>
      </c>
      <c r="L24" s="949"/>
      <c r="M24" s="949"/>
      <c r="N24" s="949" t="str">
        <f t="shared" si="3"/>
        <v xml:space="preserve"> (-49%)</v>
      </c>
      <c r="O24" s="823"/>
      <c r="P24" s="309"/>
      <c r="Q24" s="949" t="str">
        <f t="shared" si="4"/>
        <v>2'993</v>
      </c>
      <c r="R24" s="823"/>
      <c r="S24" s="823"/>
      <c r="T24" s="823" t="str">
        <f t="shared" si="5"/>
        <v xml:space="preserve"> (-41%)</v>
      </c>
      <c r="U24" s="823"/>
      <c r="V24" s="309"/>
      <c r="W24" s="949">
        <f t="shared" si="6"/>
        <v>8.0909090909090917</v>
      </c>
      <c r="X24" s="949"/>
      <c r="Y24" s="898" t="str">
        <f t="shared" si="1"/>
        <v xml:space="preserve"> (-32%)</v>
      </c>
      <c r="Z24" s="898"/>
      <c r="AB24" s="31"/>
      <c r="AC24" s="31"/>
      <c r="AD24" s="31"/>
      <c r="AE24" s="31"/>
      <c r="AF24" s="117"/>
      <c r="AG24" s="117"/>
      <c r="AH24" s="203" t="s">
        <v>233</v>
      </c>
      <c r="AI24" s="141"/>
      <c r="AJ24" s="699" t="s">
        <v>427</v>
      </c>
      <c r="AK24" s="699" t="s">
        <v>428</v>
      </c>
      <c r="AL24" s="699" t="s">
        <v>429</v>
      </c>
      <c r="AM24" s="699" t="s">
        <v>430</v>
      </c>
      <c r="AN24" s="699">
        <v>8.0909090909090917</v>
      </c>
      <c r="AO24" s="453" t="s">
        <v>431</v>
      </c>
      <c r="AP24" s="110"/>
      <c r="AQ24" s="118"/>
      <c r="AR24" s="31"/>
      <c r="AS24" s="31"/>
      <c r="AT24" s="31"/>
    </row>
    <row r="25" spans="1:46" s="41" customFormat="1" ht="16.5" customHeight="1">
      <c r="A25" s="31"/>
      <c r="B25" s="43"/>
      <c r="C25" s="309" t="str">
        <f t="shared" si="0"/>
        <v>Stolberg (Rhld.) (PLZ: 52222)</v>
      </c>
      <c r="D25" s="309"/>
      <c r="E25" s="309"/>
      <c r="F25" s="309"/>
      <c r="G25" s="309"/>
      <c r="H25" s="309"/>
      <c r="I25" s="309"/>
      <c r="J25" s="309"/>
      <c r="K25" s="949" t="str">
        <f t="shared" si="2"/>
        <v>2'100</v>
      </c>
      <c r="L25" s="949"/>
      <c r="M25" s="949"/>
      <c r="N25" s="949" t="str">
        <f t="shared" si="3"/>
        <v xml:space="preserve"> (-59%)</v>
      </c>
      <c r="O25" s="823"/>
      <c r="P25" s="309"/>
      <c r="Q25" s="949" t="str">
        <f t="shared" si="4"/>
        <v>2'926</v>
      </c>
      <c r="R25" s="823"/>
      <c r="S25" s="823"/>
      <c r="T25" s="823" t="str">
        <f t="shared" si="5"/>
        <v xml:space="preserve"> (-42%)</v>
      </c>
      <c r="U25" s="823"/>
      <c r="V25" s="309"/>
      <c r="W25" s="949">
        <f t="shared" si="6"/>
        <v>8.045454545454545</v>
      </c>
      <c r="X25" s="949"/>
      <c r="Y25" s="898" t="str">
        <f t="shared" si="1"/>
        <v xml:space="preserve"> (-32%)</v>
      </c>
      <c r="Z25" s="898"/>
      <c r="AB25" s="31"/>
      <c r="AC25" s="31"/>
      <c r="AD25" s="31"/>
      <c r="AE25" s="31"/>
      <c r="AF25" s="117"/>
      <c r="AG25" s="117"/>
      <c r="AH25" s="203" t="s">
        <v>238</v>
      </c>
      <c r="AI25" s="141"/>
      <c r="AJ25" s="699" t="s">
        <v>432</v>
      </c>
      <c r="AK25" s="699" t="s">
        <v>433</v>
      </c>
      <c r="AL25" s="699" t="s">
        <v>434</v>
      </c>
      <c r="AM25" s="699" t="s">
        <v>435</v>
      </c>
      <c r="AN25" s="699">
        <v>8.045454545454545</v>
      </c>
      <c r="AO25" s="453" t="s">
        <v>431</v>
      </c>
      <c r="AP25" s="110"/>
      <c r="AQ25" s="118"/>
      <c r="AR25" s="31"/>
      <c r="AS25" s="31"/>
      <c r="AT25" s="31"/>
    </row>
    <row r="26" spans="1:46" ht="16.5" customHeight="1">
      <c r="A26" s="15"/>
      <c r="B26" s="291"/>
      <c r="C26" s="309" t="str">
        <f t="shared" si="0"/>
        <v>Stolberg (Rhld.) (PLZ: 52223)</v>
      </c>
      <c r="D26" s="309"/>
      <c r="E26" s="309"/>
      <c r="F26" s="309"/>
      <c r="G26" s="309"/>
      <c r="H26" s="309"/>
      <c r="I26" s="309"/>
      <c r="J26" s="309"/>
      <c r="K26" s="949" t="str">
        <f t="shared" si="2"/>
        <v>2'608</v>
      </c>
      <c r="L26" s="949"/>
      <c r="M26" s="949"/>
      <c r="N26" s="949" t="str">
        <f t="shared" si="3"/>
        <v xml:space="preserve"> (-49%)</v>
      </c>
      <c r="O26" s="823"/>
      <c r="P26" s="309"/>
      <c r="Q26" s="949" t="str">
        <f t="shared" si="4"/>
        <v>3'200</v>
      </c>
      <c r="R26" s="823"/>
      <c r="S26" s="823"/>
      <c r="T26" s="823" t="str">
        <f t="shared" si="5"/>
        <v xml:space="preserve"> (-37%)</v>
      </c>
      <c r="U26" s="823"/>
      <c r="V26" s="309"/>
      <c r="W26" s="949">
        <f t="shared" si="6"/>
        <v>8.545454545454545</v>
      </c>
      <c r="X26" s="949"/>
      <c r="Y26" s="898" t="str">
        <f t="shared" si="1"/>
        <v xml:space="preserve"> (-28%)</v>
      </c>
      <c r="Z26" s="898"/>
      <c r="AA26" s="41"/>
      <c r="AB26" s="31"/>
      <c r="AC26" s="31"/>
      <c r="AD26" s="31"/>
      <c r="AE26" s="31"/>
      <c r="AF26" s="117"/>
      <c r="AG26" s="117"/>
      <c r="AH26" s="203" t="s">
        <v>239</v>
      </c>
      <c r="AI26" s="141"/>
      <c r="AJ26" s="699" t="s">
        <v>436</v>
      </c>
      <c r="AK26" s="699" t="s">
        <v>428</v>
      </c>
      <c r="AL26" s="699" t="s">
        <v>437</v>
      </c>
      <c r="AM26" s="699" t="s">
        <v>438</v>
      </c>
      <c r="AN26" s="699">
        <v>8.545454545454545</v>
      </c>
      <c r="AO26" s="453" t="s">
        <v>418</v>
      </c>
      <c r="AP26" s="110"/>
      <c r="AQ26" s="103"/>
      <c r="AR26" s="15"/>
      <c r="AS26" s="15"/>
      <c r="AT26" s="15"/>
    </row>
    <row r="27" spans="1:46" ht="16.5" customHeight="1">
      <c r="A27" s="15"/>
      <c r="B27" s="291"/>
      <c r="C27" s="309" t="str">
        <f t="shared" si="0"/>
        <v>Übach-Palenberg</v>
      </c>
      <c r="D27" s="309"/>
      <c r="E27" s="309"/>
      <c r="F27" s="309"/>
      <c r="G27" s="309"/>
      <c r="H27" s="309"/>
      <c r="I27" s="309"/>
      <c r="J27" s="309"/>
      <c r="K27" s="949" t="str">
        <f t="shared" si="2"/>
        <v>2'150</v>
      </c>
      <c r="L27" s="949"/>
      <c r="M27" s="949"/>
      <c r="N27" s="949" t="str">
        <f t="shared" si="3"/>
        <v xml:space="preserve"> (-58%)</v>
      </c>
      <c r="O27" s="823"/>
      <c r="P27" s="309"/>
      <c r="Q27" s="949" t="str">
        <f t="shared" si="4"/>
        <v>2'763</v>
      </c>
      <c r="R27" s="823"/>
      <c r="S27" s="823"/>
      <c r="T27" s="823" t="str">
        <f t="shared" si="5"/>
        <v xml:space="preserve"> (-45%)</v>
      </c>
      <c r="U27" s="823"/>
      <c r="V27" s="309"/>
      <c r="W27" s="949">
        <f t="shared" si="6"/>
        <v>8.2727272727272734</v>
      </c>
      <c r="X27" s="949"/>
      <c r="Y27" s="898" t="str">
        <f t="shared" si="1"/>
        <v xml:space="preserve"> (-30%)</v>
      </c>
      <c r="Z27" s="898"/>
      <c r="AA27" s="41"/>
      <c r="AB27" s="31"/>
      <c r="AC27" s="31"/>
      <c r="AD27" s="31"/>
      <c r="AE27" s="31"/>
      <c r="AF27" s="117"/>
      <c r="AG27" s="117"/>
      <c r="AH27" s="203" t="s">
        <v>248</v>
      </c>
      <c r="AI27" s="141"/>
      <c r="AJ27" s="699" t="s">
        <v>439</v>
      </c>
      <c r="AK27" s="699" t="s">
        <v>440</v>
      </c>
      <c r="AL27" s="699" t="s">
        <v>441</v>
      </c>
      <c r="AM27" s="699" t="s">
        <v>442</v>
      </c>
      <c r="AN27" s="699">
        <v>8.2727272727272734</v>
      </c>
      <c r="AO27" s="453" t="s">
        <v>443</v>
      </c>
      <c r="AP27" s="110"/>
      <c r="AQ27" s="103"/>
      <c r="AR27" s="15"/>
      <c r="AS27" s="15"/>
      <c r="AT27" s="15"/>
    </row>
    <row r="28" spans="1:46" s="41" customFormat="1" ht="16.5" customHeight="1">
      <c r="A28" s="31"/>
      <c r="B28" s="43"/>
      <c r="C28" s="309" t="str">
        <f t="shared" si="0"/>
        <v>Baesweiler</v>
      </c>
      <c r="D28" s="309"/>
      <c r="E28" s="309"/>
      <c r="F28" s="309"/>
      <c r="G28" s="309"/>
      <c r="H28" s="309"/>
      <c r="I28" s="309"/>
      <c r="J28" s="309"/>
      <c r="K28" s="949" t="str">
        <f t="shared" si="2"/>
        <v>3'042</v>
      </c>
      <c r="L28" s="949"/>
      <c r="M28" s="949"/>
      <c r="N28" s="949" t="str">
        <f t="shared" si="3"/>
        <v xml:space="preserve"> (-41%)</v>
      </c>
      <c r="O28" s="823"/>
      <c r="P28" s="309"/>
      <c r="Q28" s="949" t="str">
        <f t="shared" si="4"/>
        <v>2'726</v>
      </c>
      <c r="R28" s="823"/>
      <c r="S28" s="823"/>
      <c r="T28" s="823" t="str">
        <f t="shared" si="5"/>
        <v xml:space="preserve"> (-46%)</v>
      </c>
      <c r="U28" s="823"/>
      <c r="V28" s="309"/>
      <c r="W28" s="949">
        <f t="shared" si="6"/>
        <v>7.6363636363636367</v>
      </c>
      <c r="X28" s="949"/>
      <c r="Y28" s="898" t="str">
        <f t="shared" si="1"/>
        <v xml:space="preserve"> (-35%)</v>
      </c>
      <c r="Z28" s="898"/>
      <c r="AB28" s="31"/>
      <c r="AC28" s="31"/>
      <c r="AD28" s="31"/>
      <c r="AE28" s="31"/>
      <c r="AF28" s="117"/>
      <c r="AG28" s="117"/>
      <c r="AH28" s="203" t="s">
        <v>234</v>
      </c>
      <c r="AI28" s="141"/>
      <c r="AJ28" s="699" t="s">
        <v>444</v>
      </c>
      <c r="AK28" s="699" t="s">
        <v>430</v>
      </c>
      <c r="AL28" s="699" t="s">
        <v>445</v>
      </c>
      <c r="AM28" s="699" t="s">
        <v>446</v>
      </c>
      <c r="AN28" s="699">
        <v>7.6363636363636367</v>
      </c>
      <c r="AO28" s="453" t="s">
        <v>422</v>
      </c>
      <c r="AP28" s="110"/>
      <c r="AQ28" s="118"/>
      <c r="AR28" s="31"/>
      <c r="AS28" s="31"/>
      <c r="AT28" s="31"/>
    </row>
    <row r="29" spans="1:46" s="41" customFormat="1" ht="16.5" customHeight="1">
      <c r="A29" s="31"/>
      <c r="B29" s="43"/>
      <c r="C29" s="309" t="str">
        <f t="shared" si="0"/>
        <v>Roetgen</v>
      </c>
      <c r="D29" s="309"/>
      <c r="E29" s="309"/>
      <c r="F29" s="309"/>
      <c r="G29" s="309"/>
      <c r="H29" s="309"/>
      <c r="I29" s="309"/>
      <c r="J29" s="309"/>
      <c r="K29" s="949" t="str">
        <f t="shared" si="2"/>
        <v>3'642</v>
      </c>
      <c r="L29" s="949"/>
      <c r="M29" s="949"/>
      <c r="N29" s="949" t="str">
        <f t="shared" si="3"/>
        <v xml:space="preserve"> (-29%)</v>
      </c>
      <c r="O29" s="823"/>
      <c r="P29" s="309"/>
      <c r="Q29" s="949" t="str">
        <f t="shared" si="4"/>
        <v>2'978</v>
      </c>
      <c r="R29" s="823"/>
      <c r="S29" s="823"/>
      <c r="T29" s="823" t="str">
        <f t="shared" si="5"/>
        <v xml:space="preserve"> (-41%)</v>
      </c>
      <c r="U29" s="823"/>
      <c r="V29" s="309"/>
      <c r="W29" s="949">
        <f t="shared" si="6"/>
        <v>8.7727272727272734</v>
      </c>
      <c r="X29" s="949"/>
      <c r="Y29" s="898" t="str">
        <f t="shared" si="1"/>
        <v xml:space="preserve"> (-26%)</v>
      </c>
      <c r="Z29" s="898"/>
      <c r="AB29" s="31"/>
      <c r="AC29" s="31"/>
      <c r="AD29" s="31"/>
      <c r="AE29" s="31"/>
      <c r="AF29" s="117"/>
      <c r="AG29" s="117"/>
      <c r="AH29" s="203" t="s">
        <v>237</v>
      </c>
      <c r="AI29" s="141"/>
      <c r="AJ29" s="699" t="s">
        <v>447</v>
      </c>
      <c r="AK29" s="699" t="s">
        <v>424</v>
      </c>
      <c r="AL29" s="699" t="s">
        <v>448</v>
      </c>
      <c r="AM29" s="699" t="s">
        <v>430</v>
      </c>
      <c r="AN29" s="699">
        <v>8.7727272727272734</v>
      </c>
      <c r="AO29" s="453" t="s">
        <v>449</v>
      </c>
      <c r="AP29" s="110"/>
      <c r="AQ29" s="118"/>
      <c r="AR29" s="31"/>
      <c r="AS29" s="31"/>
      <c r="AT29" s="31"/>
    </row>
    <row r="30" spans="1:46" s="41" customFormat="1" ht="16.5" customHeight="1">
      <c r="A30" s="31"/>
      <c r="B30" s="43"/>
      <c r="C30" s="309" t="str">
        <f t="shared" si="0"/>
        <v>Eschweiler</v>
      </c>
      <c r="D30" s="309"/>
      <c r="E30" s="309"/>
      <c r="F30" s="309"/>
      <c r="G30" s="309"/>
      <c r="H30" s="309"/>
      <c r="I30" s="309"/>
      <c r="J30" s="309"/>
      <c r="K30" s="949" t="str">
        <f t="shared" si="2"/>
        <v>2'758</v>
      </c>
      <c r="L30" s="949"/>
      <c r="M30" s="949"/>
      <c r="N30" s="949" t="str">
        <f t="shared" si="3"/>
        <v xml:space="preserve"> (-46%)</v>
      </c>
      <c r="O30" s="823"/>
      <c r="P30" s="309"/>
      <c r="Q30" s="949" t="str">
        <f t="shared" si="4"/>
        <v>2'837</v>
      </c>
      <c r="R30" s="823"/>
      <c r="S30" s="823"/>
      <c r="T30" s="823" t="str">
        <f t="shared" si="5"/>
        <v xml:space="preserve"> (-44%)</v>
      </c>
      <c r="U30" s="823"/>
      <c r="V30" s="309"/>
      <c r="W30" s="949">
        <f t="shared" si="6"/>
        <v>9.545454545454545</v>
      </c>
      <c r="X30" s="949"/>
      <c r="Y30" s="898" t="str">
        <f t="shared" si="1"/>
        <v xml:space="preserve"> (-19%)</v>
      </c>
      <c r="Z30" s="898"/>
      <c r="AB30" s="31"/>
      <c r="AC30" s="31"/>
      <c r="AD30" s="31"/>
      <c r="AE30" s="31"/>
      <c r="AF30" s="117"/>
      <c r="AG30" s="117"/>
      <c r="AH30" s="203" t="s">
        <v>235</v>
      </c>
      <c r="AI30" s="141"/>
      <c r="AJ30" s="699" t="s">
        <v>450</v>
      </c>
      <c r="AK30" s="699" t="s">
        <v>446</v>
      </c>
      <c r="AL30" s="699" t="s">
        <v>451</v>
      </c>
      <c r="AM30" s="699" t="s">
        <v>452</v>
      </c>
      <c r="AN30" s="699">
        <v>9.545454545454545</v>
      </c>
      <c r="AO30" s="453" t="s">
        <v>453</v>
      </c>
      <c r="AP30" s="110"/>
      <c r="AQ30" s="118"/>
      <c r="AR30" s="31"/>
      <c r="AS30" s="31"/>
      <c r="AT30" s="31"/>
    </row>
    <row r="31" spans="1:46" s="41" customFormat="1" ht="16.5" customHeight="1">
      <c r="A31" s="31"/>
      <c r="B31" s="43"/>
      <c r="C31" s="309" t="str">
        <f t="shared" si="0"/>
        <v>Geilenkirchen</v>
      </c>
      <c r="D31" s="309"/>
      <c r="E31" s="309"/>
      <c r="F31" s="309"/>
      <c r="G31" s="309"/>
      <c r="H31" s="309"/>
      <c r="I31" s="309"/>
      <c r="J31" s="309"/>
      <c r="K31" s="949" t="str">
        <f t="shared" si="2"/>
        <v>2'850</v>
      </c>
      <c r="L31" s="949"/>
      <c r="M31" s="949"/>
      <c r="N31" s="949" t="str">
        <f t="shared" si="3"/>
        <v xml:space="preserve"> (-44%)</v>
      </c>
      <c r="O31" s="823"/>
      <c r="P31" s="309"/>
      <c r="Q31" s="949" t="str">
        <f t="shared" si="4"/>
        <v>2'667</v>
      </c>
      <c r="R31" s="823"/>
      <c r="S31" s="823"/>
      <c r="T31" s="823" t="str">
        <f t="shared" si="5"/>
        <v xml:space="preserve"> (-47%)</v>
      </c>
      <c r="U31" s="823"/>
      <c r="V31" s="309"/>
      <c r="W31" s="949">
        <f t="shared" si="6"/>
        <v>8.3181818181818183</v>
      </c>
      <c r="X31" s="949"/>
      <c r="Y31" s="898" t="str">
        <f t="shared" si="1"/>
        <v xml:space="preserve"> (-30%)</v>
      </c>
      <c r="Z31" s="898"/>
      <c r="AB31" s="31"/>
      <c r="AC31" s="31"/>
      <c r="AD31" s="31"/>
      <c r="AE31" s="31"/>
      <c r="AF31" s="117"/>
      <c r="AG31" s="117"/>
      <c r="AH31" s="203" t="s">
        <v>247</v>
      </c>
      <c r="AI31" s="141"/>
      <c r="AJ31" s="699" t="s">
        <v>454</v>
      </c>
      <c r="AK31" s="699" t="s">
        <v>452</v>
      </c>
      <c r="AL31" s="699" t="s">
        <v>455</v>
      </c>
      <c r="AM31" s="699" t="s">
        <v>456</v>
      </c>
      <c r="AN31" s="699">
        <v>8.3181818181818183</v>
      </c>
      <c r="AO31" s="453" t="s">
        <v>443</v>
      </c>
      <c r="AP31" s="110"/>
      <c r="AQ31" s="118"/>
      <c r="AR31" s="31"/>
      <c r="AS31" s="31"/>
      <c r="AT31" s="31"/>
    </row>
    <row r="32" spans="1:46" s="41" customFormat="1" ht="16.5" customHeight="1">
      <c r="A32" s="31"/>
      <c r="B32" s="43"/>
      <c r="C32" s="309" t="str">
        <f t="shared" si="0"/>
        <v>Stolberg (Rhld.) (PLZ: 52224)</v>
      </c>
      <c r="D32" s="309"/>
      <c r="E32" s="309"/>
      <c r="F32" s="309"/>
      <c r="G32" s="309"/>
      <c r="H32" s="309"/>
      <c r="I32" s="309"/>
      <c r="J32" s="309"/>
      <c r="K32" s="949" t="str">
        <f t="shared" si="2"/>
        <v>3'075</v>
      </c>
      <c r="L32" s="949"/>
      <c r="M32" s="949"/>
      <c r="N32" s="949" t="str">
        <f t="shared" si="3"/>
        <v xml:space="preserve"> (-40%)</v>
      </c>
      <c r="O32" s="823"/>
      <c r="P32" s="309"/>
      <c r="Q32" s="949" t="str">
        <f t="shared" si="4"/>
        <v>2'978</v>
      </c>
      <c r="R32" s="823"/>
      <c r="S32" s="823"/>
      <c r="T32" s="823" t="str">
        <f t="shared" si="5"/>
        <v xml:space="preserve"> (-41%)</v>
      </c>
      <c r="U32" s="823"/>
      <c r="V32" s="309"/>
      <c r="W32" s="949">
        <f t="shared" si="6"/>
        <v>8.4090909090909083</v>
      </c>
      <c r="X32" s="949"/>
      <c r="Y32" s="898" t="str">
        <f>AO32</f>
        <v xml:space="preserve"> (-29%)</v>
      </c>
      <c r="Z32" s="898"/>
      <c r="AB32" s="31"/>
      <c r="AC32" s="31"/>
      <c r="AD32" s="31"/>
      <c r="AE32" s="31"/>
      <c r="AF32" s="117"/>
      <c r="AG32" s="117"/>
      <c r="AH32" s="203" t="s">
        <v>240</v>
      </c>
      <c r="AI32" s="141"/>
      <c r="AJ32" s="699" t="s">
        <v>457</v>
      </c>
      <c r="AK32" s="699" t="s">
        <v>458</v>
      </c>
      <c r="AL32" s="699" t="s">
        <v>448</v>
      </c>
      <c r="AM32" s="699" t="s">
        <v>430</v>
      </c>
      <c r="AN32" s="699">
        <v>8.4090909090909083</v>
      </c>
      <c r="AO32" s="453" t="s">
        <v>424</v>
      </c>
      <c r="AP32" s="110"/>
      <c r="AQ32" s="118"/>
      <c r="AR32" s="31"/>
      <c r="AS32" s="31"/>
      <c r="AT32" s="31"/>
    </row>
    <row r="33" spans="1:46" ht="16.5" customHeight="1">
      <c r="A33" s="15"/>
      <c r="B33" s="43"/>
      <c r="C33" s="309" t="str">
        <f t="shared" si="0"/>
        <v>Aldenhoven</v>
      </c>
      <c r="D33" s="309"/>
      <c r="E33" s="309"/>
      <c r="F33" s="309"/>
      <c r="G33" s="309"/>
      <c r="H33" s="309"/>
      <c r="I33" s="309"/>
      <c r="J33" s="309"/>
      <c r="K33" s="949" t="str">
        <f t="shared" si="2"/>
        <v>2'633</v>
      </c>
      <c r="L33" s="949"/>
      <c r="M33" s="949"/>
      <c r="N33" s="949" t="str">
        <f t="shared" si="3"/>
        <v xml:space="preserve"> (-49%)</v>
      </c>
      <c r="O33" s="823"/>
      <c r="P33" s="309"/>
      <c r="Q33" s="949" t="str">
        <f t="shared" si="4"/>
        <v>3'022</v>
      </c>
      <c r="R33" s="823"/>
      <c r="S33" s="823"/>
      <c r="T33" s="823" t="str">
        <f t="shared" si="5"/>
        <v xml:space="preserve"> (-40%)</v>
      </c>
      <c r="U33" s="823"/>
      <c r="V33" s="309"/>
      <c r="W33" s="949">
        <f t="shared" si="6"/>
        <v>8.3181818181818183</v>
      </c>
      <c r="X33" s="949"/>
      <c r="Y33" s="898" t="str">
        <f t="shared" si="1"/>
        <v xml:space="preserve"> (-30%)</v>
      </c>
      <c r="Z33" s="898"/>
      <c r="AA33" s="41"/>
      <c r="AB33" s="31"/>
      <c r="AC33" s="31"/>
      <c r="AD33" s="31"/>
      <c r="AE33" s="31"/>
      <c r="AF33" s="117"/>
      <c r="AG33" s="117"/>
      <c r="AH33" s="203" t="s">
        <v>242</v>
      </c>
      <c r="AI33" s="141"/>
      <c r="AJ33" s="699" t="s">
        <v>459</v>
      </c>
      <c r="AK33" s="699" t="s">
        <v>428</v>
      </c>
      <c r="AL33" s="699" t="s">
        <v>460</v>
      </c>
      <c r="AM33" s="699" t="s">
        <v>458</v>
      </c>
      <c r="AN33" s="699">
        <v>8.3181818181818183</v>
      </c>
      <c r="AO33" s="453" t="s">
        <v>443</v>
      </c>
      <c r="AP33" s="110"/>
      <c r="AQ33" s="118"/>
      <c r="AR33" s="15"/>
      <c r="AS33" s="15"/>
      <c r="AT33" s="15"/>
    </row>
    <row r="34" spans="1:46" ht="16.5" customHeight="1">
      <c r="A34" s="15"/>
      <c r="B34" s="43"/>
      <c r="C34" s="309" t="str">
        <f t="shared" si="0"/>
        <v>Gangelt</v>
      </c>
      <c r="D34" s="309"/>
      <c r="E34" s="309"/>
      <c r="F34" s="309"/>
      <c r="G34" s="309"/>
      <c r="H34" s="309"/>
      <c r="I34" s="309"/>
      <c r="J34" s="309"/>
      <c r="K34" s="949" t="str">
        <f t="shared" si="2"/>
        <v>2'642</v>
      </c>
      <c r="L34" s="949"/>
      <c r="M34" s="949"/>
      <c r="N34" s="949" t="str">
        <f t="shared" si="3"/>
        <v xml:space="preserve"> (-48%)</v>
      </c>
      <c r="O34" s="823"/>
      <c r="P34" s="309"/>
      <c r="Q34" s="949" t="str">
        <f t="shared" si="4"/>
        <v>2'578</v>
      </c>
      <c r="R34" s="823"/>
      <c r="S34" s="823"/>
      <c r="T34" s="823" t="str">
        <f t="shared" si="5"/>
        <v xml:space="preserve"> (-49%)</v>
      </c>
      <c r="U34" s="823"/>
      <c r="V34" s="309"/>
      <c r="W34" s="949">
        <f t="shared" si="6"/>
        <v>8.2727272727272734</v>
      </c>
      <c r="X34" s="949"/>
      <c r="Y34" s="898" t="str">
        <f t="shared" si="1"/>
        <v xml:space="preserve"> (-30%)</v>
      </c>
      <c r="Z34" s="898"/>
      <c r="AA34" s="41"/>
      <c r="AB34" s="31"/>
      <c r="AC34" s="31"/>
      <c r="AD34" s="31"/>
      <c r="AE34" s="31"/>
      <c r="AF34" s="117"/>
      <c r="AG34" s="117"/>
      <c r="AH34" s="203" t="s">
        <v>246</v>
      </c>
      <c r="AI34" s="141"/>
      <c r="AJ34" s="699" t="s">
        <v>461</v>
      </c>
      <c r="AK34" s="699" t="s">
        <v>462</v>
      </c>
      <c r="AL34" s="699" t="s">
        <v>463</v>
      </c>
      <c r="AM34" s="699" t="s">
        <v>428</v>
      </c>
      <c r="AN34" s="699">
        <v>8.2727272727272734</v>
      </c>
      <c r="AO34" s="453" t="s">
        <v>443</v>
      </c>
      <c r="AP34" s="110"/>
      <c r="AQ34" s="118"/>
      <c r="AR34" s="15"/>
      <c r="AS34" s="15"/>
      <c r="AT34" s="15"/>
    </row>
    <row r="35" spans="1:46" ht="16.5" customHeight="1">
      <c r="A35" s="15"/>
      <c r="B35" s="43"/>
      <c r="C35" s="309" t="str">
        <f t="shared" si="0"/>
        <v>Heinsberg</v>
      </c>
      <c r="D35" s="309"/>
      <c r="E35" s="309"/>
      <c r="F35" s="309"/>
      <c r="G35" s="309"/>
      <c r="H35" s="309"/>
      <c r="I35" s="309"/>
      <c r="J35" s="309"/>
      <c r="K35" s="949" t="str">
        <f t="shared" si="2"/>
        <v>2'258</v>
      </c>
      <c r="L35" s="949"/>
      <c r="M35" s="949"/>
      <c r="N35" s="949" t="str">
        <f t="shared" si="3"/>
        <v xml:space="preserve"> (-56%)</v>
      </c>
      <c r="O35" s="823"/>
      <c r="P35" s="309"/>
      <c r="Q35" s="949" t="str">
        <f t="shared" si="4"/>
        <v>2'526</v>
      </c>
      <c r="R35" s="823"/>
      <c r="S35" s="823"/>
      <c r="T35" s="823" t="str">
        <f t="shared" si="5"/>
        <v xml:space="preserve"> (-50%)</v>
      </c>
      <c r="U35" s="823"/>
      <c r="V35" s="309"/>
      <c r="W35" s="949">
        <f t="shared" si="6"/>
        <v>8.3181818181818183</v>
      </c>
      <c r="X35" s="949"/>
      <c r="Y35" s="898" t="str">
        <f t="shared" si="1"/>
        <v xml:space="preserve"> (-30%)</v>
      </c>
      <c r="Z35" s="898"/>
      <c r="AA35" s="41"/>
      <c r="AB35" s="31"/>
      <c r="AC35" s="31"/>
      <c r="AD35" s="31"/>
      <c r="AE35" s="31"/>
      <c r="AF35" s="117"/>
      <c r="AG35" s="117"/>
      <c r="AH35" s="203" t="s">
        <v>245</v>
      </c>
      <c r="AI35" s="141"/>
      <c r="AJ35" s="699" t="s">
        <v>464</v>
      </c>
      <c r="AK35" s="699" t="s">
        <v>465</v>
      </c>
      <c r="AL35" s="699" t="s">
        <v>466</v>
      </c>
      <c r="AM35" s="699" t="s">
        <v>467</v>
      </c>
      <c r="AN35" s="699">
        <v>8.3181818181818183</v>
      </c>
      <c r="AO35" s="453" t="s">
        <v>443</v>
      </c>
      <c r="AP35" s="110"/>
      <c r="AQ35" s="118"/>
      <c r="AR35" s="15"/>
      <c r="AS35" s="15"/>
      <c r="AT35" s="15"/>
    </row>
    <row r="36" spans="1:46" ht="16.5" customHeight="1">
      <c r="A36" s="15"/>
      <c r="B36" s="43"/>
      <c r="C36" s="309" t="str">
        <f t="shared" si="0"/>
        <v>Langerwehe</v>
      </c>
      <c r="D36" s="309"/>
      <c r="E36" s="309"/>
      <c r="F36" s="309"/>
      <c r="G36" s="309"/>
      <c r="H36" s="309"/>
      <c r="I36" s="309"/>
      <c r="J36" s="309"/>
      <c r="K36" s="949" t="str">
        <f t="shared" si="2"/>
        <v>2'967</v>
      </c>
      <c r="L36" s="949"/>
      <c r="M36" s="949"/>
      <c r="N36" s="949" t="str">
        <f t="shared" si="3"/>
        <v xml:space="preserve"> (-42%)</v>
      </c>
      <c r="O36" s="823"/>
      <c r="P36" s="309"/>
      <c r="Q36" s="949" t="str">
        <f t="shared" si="4"/>
        <v>3'170</v>
      </c>
      <c r="R36" s="823"/>
      <c r="S36" s="823"/>
      <c r="T36" s="823" t="str">
        <f t="shared" si="5"/>
        <v xml:space="preserve"> (-37%)</v>
      </c>
      <c r="U36" s="823"/>
      <c r="V36" s="309"/>
      <c r="W36" s="949">
        <f t="shared" si="6"/>
        <v>8.7727272727272734</v>
      </c>
      <c r="X36" s="949"/>
      <c r="Y36" s="898" t="str">
        <f t="shared" si="1"/>
        <v xml:space="preserve"> (-26%)</v>
      </c>
      <c r="Z36" s="898"/>
      <c r="AA36" s="41"/>
      <c r="AB36" s="31"/>
      <c r="AC36" s="31"/>
      <c r="AD36" s="31"/>
      <c r="AE36" s="31"/>
      <c r="AF36" s="117"/>
      <c r="AG36" s="117"/>
      <c r="AH36" s="203" t="s">
        <v>243</v>
      </c>
      <c r="AI36" s="141"/>
      <c r="AJ36" s="699" t="s">
        <v>468</v>
      </c>
      <c r="AK36" s="699" t="s">
        <v>435</v>
      </c>
      <c r="AL36" s="699" t="s">
        <v>469</v>
      </c>
      <c r="AM36" s="699" t="s">
        <v>438</v>
      </c>
      <c r="AN36" s="699">
        <v>8.7727272727272734</v>
      </c>
      <c r="AO36" s="453" t="s">
        <v>449</v>
      </c>
      <c r="AP36" s="110"/>
      <c r="AQ36" s="118"/>
      <c r="AR36" s="15"/>
      <c r="AS36" s="15"/>
      <c r="AT36" s="15"/>
    </row>
    <row r="37" spans="1:46" ht="16.5" customHeight="1">
      <c r="A37" s="15"/>
      <c r="B37" s="43"/>
      <c r="C37" s="339" t="str">
        <f t="shared" si="0"/>
        <v>Linnich</v>
      </c>
      <c r="D37" s="339"/>
      <c r="E37" s="339"/>
      <c r="F37" s="339"/>
      <c r="G37" s="339"/>
      <c r="H37" s="339"/>
      <c r="I37" s="339"/>
      <c r="J37" s="339"/>
      <c r="K37" s="949" t="str">
        <f>AJ37</f>
        <v>1'975</v>
      </c>
      <c r="L37" s="949"/>
      <c r="M37" s="949"/>
      <c r="N37" s="949" t="str">
        <f t="shared" si="3"/>
        <v xml:space="preserve"> (-61%)</v>
      </c>
      <c r="O37" s="823"/>
      <c r="P37" s="339"/>
      <c r="Q37" s="949" t="str">
        <f t="shared" si="4"/>
        <v>2'415</v>
      </c>
      <c r="R37" s="823"/>
      <c r="S37" s="823"/>
      <c r="T37" s="823" t="str">
        <f t="shared" si="5"/>
        <v xml:space="preserve"> (-52%)</v>
      </c>
      <c r="U37" s="823"/>
      <c r="V37" s="339"/>
      <c r="W37" s="949">
        <f t="shared" si="6"/>
        <v>7.0454545454545459</v>
      </c>
      <c r="X37" s="949"/>
      <c r="Y37" s="823" t="str">
        <f t="shared" si="1"/>
        <v xml:space="preserve"> (-40%)</v>
      </c>
      <c r="Z37" s="823"/>
      <c r="AA37" s="41"/>
      <c r="AB37" s="31"/>
      <c r="AC37" s="31"/>
      <c r="AD37" s="31"/>
      <c r="AE37" s="31"/>
      <c r="AF37" s="117"/>
      <c r="AG37" s="117"/>
      <c r="AH37" s="203" t="s">
        <v>244</v>
      </c>
      <c r="AI37" s="141"/>
      <c r="AJ37" s="699" t="s">
        <v>470</v>
      </c>
      <c r="AK37" s="699" t="s">
        <v>471</v>
      </c>
      <c r="AL37" s="699" t="s">
        <v>472</v>
      </c>
      <c r="AM37" s="699" t="s">
        <v>473</v>
      </c>
      <c r="AN37" s="699">
        <v>7.0454545454545459</v>
      </c>
      <c r="AO37" s="453" t="s">
        <v>458</v>
      </c>
      <c r="AP37" s="110"/>
      <c r="AQ37" s="118"/>
      <c r="AR37" s="15"/>
      <c r="AS37" s="15"/>
      <c r="AT37" s="15"/>
    </row>
    <row r="38" spans="1:46" ht="4.5" customHeight="1">
      <c r="A38" s="15"/>
      <c r="B38" s="43"/>
      <c r="C38" s="41"/>
      <c r="D38" s="41"/>
      <c r="E38" s="41"/>
      <c r="F38" s="41"/>
      <c r="G38" s="41"/>
      <c r="H38" s="41"/>
      <c r="I38" s="41"/>
      <c r="J38" s="41"/>
      <c r="K38" s="82"/>
      <c r="L38" s="82"/>
      <c r="M38" s="82"/>
      <c r="N38" s="82"/>
      <c r="O38" s="82"/>
      <c r="P38" s="41"/>
      <c r="Q38" s="82"/>
      <c r="R38" s="82"/>
      <c r="S38" s="82"/>
      <c r="T38" s="82"/>
      <c r="U38" s="82"/>
      <c r="V38" s="41"/>
      <c r="W38" s="82"/>
      <c r="X38" s="82"/>
      <c r="Y38" s="82"/>
      <c r="Z38" s="82"/>
      <c r="AA38" s="41"/>
      <c r="AB38" s="31"/>
      <c r="AC38" s="31"/>
      <c r="AD38" s="31"/>
      <c r="AE38" s="31"/>
      <c r="AF38" s="117"/>
      <c r="AG38" s="117"/>
      <c r="AH38" s="118"/>
      <c r="AI38" s="144"/>
      <c r="AJ38" s="144"/>
      <c r="AK38" s="144"/>
      <c r="AL38" s="451"/>
      <c r="AM38" s="451"/>
      <c r="AN38" s="451"/>
      <c r="AO38" s="451"/>
      <c r="AP38" s="110"/>
      <c r="AQ38" s="118"/>
      <c r="AR38" s="15"/>
      <c r="AS38" s="15"/>
      <c r="AT38" s="15"/>
    </row>
    <row r="39" spans="1:46" s="332" customFormat="1" ht="9.9499999999999993" customHeight="1">
      <c r="A39" s="368"/>
      <c r="B39" s="399"/>
      <c r="C39" s="332" t="str">
        <f>AH39</f>
        <v>* Neubau, 4 Räume, 120 m², 1. OG, durchschnittlich ausgebaut, Balkon vorhanden, gute Mikrolage, 1 TG-Platz.</v>
      </c>
      <c r="AB39" s="368"/>
      <c r="AC39" s="368"/>
      <c r="AD39" s="368"/>
      <c r="AE39" s="368"/>
      <c r="AF39" s="394"/>
      <c r="AG39" s="394"/>
      <c r="AH39" s="370" t="s">
        <v>195</v>
      </c>
      <c r="AI39" s="370"/>
      <c r="AJ39" s="370"/>
      <c r="AK39" s="370"/>
      <c r="AL39" s="370"/>
      <c r="AM39" s="451"/>
      <c r="AN39" s="451"/>
      <c r="AO39" s="451"/>
      <c r="AP39" s="370"/>
      <c r="AQ39" s="370"/>
      <c r="AR39" s="368"/>
      <c r="AS39" s="368"/>
      <c r="AT39" s="368"/>
    </row>
    <row r="40" spans="1:46" s="332" customFormat="1" ht="9.9499999999999993" customHeight="1">
      <c r="A40" s="368"/>
      <c r="B40" s="399"/>
      <c r="C40" s="312" t="str">
        <f>AH40</f>
        <v>** 450 m² Land, 135 m², freistehend, Neubau, durchschnittlich ausgebaut, gute Mikrolage, Dachgeschoss nicht ausgebaut.</v>
      </c>
      <c r="D40" s="312"/>
      <c r="E40" s="312"/>
      <c r="F40" s="312"/>
      <c r="G40" s="312"/>
      <c r="H40" s="312"/>
      <c r="I40" s="312"/>
      <c r="J40" s="312"/>
      <c r="K40" s="312"/>
      <c r="L40" s="312"/>
      <c r="M40" s="312"/>
      <c r="N40" s="312"/>
      <c r="O40" s="312"/>
      <c r="P40" s="312"/>
      <c r="Q40" s="312"/>
      <c r="R40" s="312"/>
      <c r="S40" s="312"/>
      <c r="T40" s="312"/>
      <c r="U40" s="312"/>
      <c r="V40" s="312"/>
      <c r="W40" s="312"/>
      <c r="X40" s="312"/>
      <c r="Y40" s="312"/>
      <c r="Z40" s="312"/>
      <c r="AB40" s="368"/>
      <c r="AC40" s="368"/>
      <c r="AD40" s="368"/>
      <c r="AE40" s="368"/>
      <c r="AF40" s="394"/>
      <c r="AG40" s="394"/>
      <c r="AH40" s="370" t="s">
        <v>196</v>
      </c>
      <c r="AI40" s="370"/>
      <c r="AJ40" s="370"/>
      <c r="AK40" s="370"/>
      <c r="AL40" s="370"/>
      <c r="AM40" s="451"/>
      <c r="AN40" s="451"/>
      <c r="AO40" s="451"/>
      <c r="AP40" s="370"/>
      <c r="AQ40" s="370"/>
      <c r="AR40" s="368"/>
      <c r="AS40" s="368"/>
      <c r="AT40" s="368"/>
    </row>
    <row r="41" spans="1:46" s="332" customFormat="1" ht="9.9499999999999993" customHeight="1">
      <c r="A41" s="368"/>
      <c r="B41" s="399"/>
      <c r="C41" s="883" t="str">
        <f>AH41</f>
        <v>*** 4-Raum-Wohnung, 110 m², Neubau, im 1. OG, durchschn. ausgebaut, Balkon vorhanden, Hülle isoliert, durchschn. Mikrolage.</v>
      </c>
      <c r="D41" s="883"/>
      <c r="E41" s="883"/>
      <c r="F41" s="883"/>
      <c r="G41" s="883"/>
      <c r="H41" s="883"/>
      <c r="I41" s="883"/>
      <c r="J41" s="883"/>
      <c r="K41" s="883"/>
      <c r="L41" s="883"/>
      <c r="M41" s="883"/>
      <c r="N41" s="883"/>
      <c r="O41" s="883"/>
      <c r="P41" s="883"/>
      <c r="Q41" s="883"/>
      <c r="R41" s="883"/>
      <c r="S41" s="883"/>
      <c r="T41" s="883"/>
      <c r="U41" s="883"/>
      <c r="V41" s="883"/>
      <c r="W41" s="883"/>
      <c r="X41" s="883"/>
      <c r="Y41" s="883"/>
      <c r="Z41" s="883"/>
      <c r="AB41" s="368"/>
      <c r="AC41" s="368"/>
      <c r="AD41" s="368"/>
      <c r="AE41" s="368"/>
      <c r="AF41" s="394"/>
      <c r="AG41" s="394"/>
      <c r="AH41" s="370" t="s">
        <v>474</v>
      </c>
      <c r="AI41" s="370"/>
      <c r="AJ41" s="370"/>
      <c r="AK41" s="370"/>
      <c r="AL41" s="370"/>
      <c r="AM41" s="451"/>
      <c r="AN41" s="451"/>
      <c r="AO41" s="451"/>
      <c r="AP41" s="370"/>
      <c r="AQ41" s="370"/>
      <c r="AR41" s="368"/>
      <c r="AS41" s="368"/>
      <c r="AT41" s="368"/>
    </row>
    <row r="42" spans="1:46" s="332" customFormat="1" ht="9.9499999999999993" customHeight="1">
      <c r="A42" s="368"/>
      <c r="B42" s="399"/>
      <c r="C42" s="883" t="str">
        <f>AH42</f>
        <v>Quelle: Angebotsdaten aus Immobilienportalen, Modellierungen Fahrländer Partner. Datenstand: 30. September 2020.</v>
      </c>
      <c r="D42" s="883"/>
      <c r="E42" s="883"/>
      <c r="F42" s="883"/>
      <c r="G42" s="883"/>
      <c r="H42" s="883"/>
      <c r="I42" s="883"/>
      <c r="J42" s="883"/>
      <c r="K42" s="883"/>
      <c r="L42" s="883"/>
      <c r="M42" s="883"/>
      <c r="N42" s="883"/>
      <c r="O42" s="883"/>
      <c r="P42" s="883"/>
      <c r="Q42" s="883"/>
      <c r="R42" s="883"/>
      <c r="S42" s="883"/>
      <c r="T42" s="883"/>
      <c r="U42" s="883"/>
      <c r="V42" s="883"/>
      <c r="W42" s="883"/>
      <c r="X42" s="883"/>
      <c r="Y42" s="883"/>
      <c r="Z42" s="883"/>
      <c r="AB42" s="368"/>
      <c r="AC42" s="368"/>
      <c r="AD42" s="368"/>
      <c r="AE42" s="368"/>
      <c r="AF42" s="394"/>
      <c r="AG42" s="394"/>
      <c r="AH42" s="370" t="s">
        <v>356</v>
      </c>
      <c r="AI42" s="370"/>
      <c r="AJ42" s="370"/>
      <c r="AK42" s="370"/>
      <c r="AL42" s="370"/>
      <c r="AM42" s="451"/>
      <c r="AN42" s="451"/>
      <c r="AO42" s="451"/>
      <c r="AP42" s="370"/>
      <c r="AQ42" s="370"/>
      <c r="AR42" s="368"/>
      <c r="AS42" s="368"/>
      <c r="AT42" s="368"/>
    </row>
    <row r="43" spans="1:46" s="332" customFormat="1" ht="9.9499999999999993" customHeight="1">
      <c r="A43" s="368"/>
      <c r="B43" s="399"/>
      <c r="AB43" s="368"/>
      <c r="AC43" s="368"/>
      <c r="AD43" s="368"/>
      <c r="AE43" s="368"/>
      <c r="AF43" s="394"/>
      <c r="AG43" s="394"/>
      <c r="AH43" s="141"/>
      <c r="AI43" s="370"/>
      <c r="AJ43" s="370"/>
      <c r="AK43" s="370"/>
      <c r="AL43" s="370"/>
      <c r="AM43" s="451"/>
      <c r="AN43" s="451"/>
      <c r="AO43" s="451"/>
      <c r="AP43" s="370"/>
      <c r="AQ43" s="370"/>
      <c r="AR43" s="368"/>
      <c r="AS43" s="368"/>
      <c r="AT43" s="368"/>
    </row>
    <row r="44" spans="1:46" s="332" customFormat="1" ht="9.9499999999999993" customHeight="1">
      <c r="A44" s="368"/>
      <c r="B44" s="399"/>
      <c r="AB44" s="368"/>
      <c r="AC44" s="368"/>
      <c r="AD44" s="368"/>
      <c r="AE44" s="368"/>
      <c r="AF44" s="394"/>
      <c r="AG44" s="394"/>
      <c r="AH44" s="141"/>
      <c r="AI44" s="370"/>
      <c r="AJ44" s="370"/>
      <c r="AK44" s="370"/>
      <c r="AL44" s="370"/>
      <c r="AM44" s="451"/>
      <c r="AN44" s="451"/>
      <c r="AO44" s="451"/>
      <c r="AP44" s="370"/>
      <c r="AQ44" s="370"/>
      <c r="AR44" s="368"/>
      <c r="AS44" s="368"/>
      <c r="AT44" s="368"/>
    </row>
    <row r="45" spans="1:46" ht="30" customHeight="1">
      <c r="A45" s="15"/>
      <c r="B45" s="43"/>
      <c r="C45" s="87"/>
      <c r="D45" s="87"/>
      <c r="E45" s="87"/>
      <c r="F45" s="87"/>
      <c r="G45" s="87"/>
      <c r="H45" s="87"/>
      <c r="I45" s="87"/>
      <c r="J45" s="87"/>
      <c r="K45" s="87"/>
      <c r="L45" s="87"/>
      <c r="M45" s="87"/>
      <c r="N45" s="87"/>
      <c r="O45" s="87"/>
      <c r="P45" s="87"/>
      <c r="Q45" s="87"/>
      <c r="R45" s="87"/>
      <c r="S45" s="87"/>
      <c r="T45" s="87"/>
      <c r="U45" s="87"/>
      <c r="V45" s="87"/>
      <c r="W45" s="87"/>
      <c r="X45" s="87"/>
      <c r="Y45" s="87"/>
      <c r="Z45" s="87"/>
      <c r="AA45" s="41"/>
      <c r="AB45" s="15"/>
      <c r="AC45" s="15"/>
      <c r="AD45" s="15"/>
      <c r="AE45" s="15"/>
      <c r="AF45" s="117"/>
      <c r="AG45" s="117"/>
      <c r="AH45" s="141"/>
      <c r="AI45" s="141"/>
      <c r="AJ45" s="141"/>
      <c r="AK45" s="141"/>
      <c r="AL45" s="141"/>
      <c r="AM45" s="451"/>
      <c r="AN45" s="451"/>
      <c r="AO45" s="451"/>
      <c r="AP45" s="141"/>
      <c r="AQ45" s="118"/>
      <c r="AR45" s="15"/>
      <c r="AS45" s="15"/>
      <c r="AT45" s="15"/>
    </row>
    <row r="46" spans="1:46" s="42" customFormat="1" ht="16.5" customHeight="1">
      <c r="A46" s="24"/>
      <c r="B46" s="67"/>
      <c r="C46" s="87"/>
      <c r="D46" s="87"/>
      <c r="E46" s="87"/>
      <c r="F46" s="87"/>
      <c r="G46" s="87"/>
      <c r="H46" s="87"/>
      <c r="I46" s="87"/>
      <c r="J46" s="87"/>
      <c r="K46" s="87"/>
      <c r="L46" s="87"/>
      <c r="M46" s="87"/>
      <c r="N46" s="87"/>
      <c r="O46" s="87"/>
      <c r="P46" s="87"/>
      <c r="Q46" s="87"/>
      <c r="R46" s="87"/>
      <c r="S46" s="87"/>
      <c r="T46" s="87"/>
      <c r="U46" s="87"/>
      <c r="V46" s="87"/>
      <c r="W46" s="87"/>
      <c r="X46" s="87"/>
      <c r="Y46" s="87"/>
      <c r="Z46" s="87"/>
      <c r="AB46" s="24"/>
      <c r="AC46" s="24"/>
      <c r="AD46" s="24"/>
      <c r="AE46" s="24"/>
      <c r="AF46" s="115"/>
      <c r="AG46" s="115"/>
      <c r="AH46" s="522"/>
      <c r="AI46" s="110"/>
      <c r="AJ46" s="110"/>
      <c r="AK46" s="110"/>
      <c r="AL46" s="110"/>
      <c r="AM46" s="110"/>
      <c r="AN46" s="110"/>
      <c r="AO46" s="110"/>
      <c r="AP46" s="110"/>
      <c r="AQ46" s="105"/>
      <c r="AR46" s="24"/>
      <c r="AS46" s="24"/>
      <c r="AT46" s="24"/>
    </row>
    <row r="47" spans="1:46" s="42" customFormat="1" ht="9.9499999999999993" customHeight="1">
      <c r="A47" s="24"/>
      <c r="B47" s="67"/>
      <c r="C47" s="87"/>
      <c r="D47" s="87"/>
      <c r="E47" s="87"/>
      <c r="F47" s="87"/>
      <c r="G47" s="87"/>
      <c r="H47" s="87"/>
      <c r="I47" s="87"/>
      <c r="J47" s="87"/>
      <c r="K47" s="87"/>
      <c r="L47" s="87"/>
      <c r="M47" s="87"/>
      <c r="N47" s="87"/>
      <c r="O47" s="87"/>
      <c r="P47" s="87"/>
      <c r="Q47" s="87"/>
      <c r="R47" s="87"/>
      <c r="S47" s="87"/>
      <c r="T47" s="87"/>
      <c r="U47" s="87"/>
      <c r="V47" s="87"/>
      <c r="W47" s="87"/>
      <c r="X47" s="87"/>
      <c r="Y47" s="87"/>
      <c r="Z47" s="87"/>
      <c r="AB47" s="24"/>
      <c r="AC47" s="24"/>
      <c r="AD47" s="24"/>
      <c r="AE47" s="24"/>
      <c r="AF47" s="115"/>
      <c r="AG47" s="115"/>
      <c r="AH47" s="110"/>
      <c r="AI47" s="110"/>
      <c r="AJ47" s="110"/>
      <c r="AK47" s="110"/>
      <c r="AL47" s="110"/>
      <c r="AM47" s="110"/>
      <c r="AN47" s="110"/>
      <c r="AO47" s="110"/>
      <c r="AP47" s="110"/>
      <c r="AQ47" s="105"/>
      <c r="AR47" s="24"/>
      <c r="AS47" s="24"/>
      <c r="AT47" s="24"/>
    </row>
    <row r="48" spans="1:46" s="42" customFormat="1" ht="16.5" customHeight="1">
      <c r="A48" s="24"/>
      <c r="B48" s="67"/>
      <c r="C48" s="87"/>
      <c r="D48" s="87"/>
      <c r="E48" s="87"/>
      <c r="F48" s="87"/>
      <c r="G48" s="87"/>
      <c r="H48" s="87"/>
      <c r="I48" s="87"/>
      <c r="J48" s="87"/>
      <c r="K48" s="87"/>
      <c r="L48" s="87"/>
      <c r="M48" s="87"/>
      <c r="N48" s="87"/>
      <c r="O48" s="87"/>
      <c r="P48" s="87"/>
      <c r="Q48" s="87"/>
      <c r="R48" s="87"/>
      <c r="S48" s="87"/>
      <c r="T48" s="87"/>
      <c r="U48" s="87"/>
      <c r="V48" s="87"/>
      <c r="W48" s="87"/>
      <c r="X48" s="87"/>
      <c r="Y48" s="87"/>
      <c r="Z48" s="87"/>
      <c r="AB48" s="24"/>
      <c r="AC48" s="24"/>
      <c r="AD48" s="24"/>
      <c r="AE48" s="24"/>
      <c r="AF48" s="115"/>
      <c r="AG48" s="115"/>
      <c r="AH48" s="110"/>
      <c r="AI48" s="110"/>
      <c r="AJ48" s="110"/>
      <c r="AK48" s="110"/>
      <c r="AL48" s="110"/>
      <c r="AM48" s="110"/>
      <c r="AN48" s="110"/>
      <c r="AO48" s="105"/>
      <c r="AP48" s="105"/>
      <c r="AQ48" s="105"/>
      <c r="AR48" s="24"/>
      <c r="AS48" s="24"/>
      <c r="AT48" s="24"/>
    </row>
    <row r="49" spans="1:47" s="42" customFormat="1" ht="16.5" customHeight="1">
      <c r="A49" s="24"/>
      <c r="B49" s="67"/>
      <c r="C49" s="87"/>
      <c r="D49" s="87"/>
      <c r="E49" s="87"/>
      <c r="F49" s="87"/>
      <c r="G49" s="87"/>
      <c r="H49" s="87"/>
      <c r="I49" s="87"/>
      <c r="J49" s="87"/>
      <c r="K49" s="87"/>
      <c r="L49" s="87"/>
      <c r="M49" s="87"/>
      <c r="N49" s="87"/>
      <c r="O49" s="87"/>
      <c r="P49" s="87"/>
      <c r="Q49" s="87"/>
      <c r="R49" s="87"/>
      <c r="S49" s="87"/>
      <c r="T49" s="87"/>
      <c r="U49" s="87"/>
      <c r="V49" s="87"/>
      <c r="W49" s="87"/>
      <c r="X49" s="87"/>
      <c r="Y49" s="87"/>
      <c r="Z49" s="87"/>
      <c r="AB49" s="24"/>
      <c r="AC49" s="24"/>
      <c r="AD49" s="24"/>
      <c r="AE49" s="24"/>
      <c r="AF49" s="115"/>
      <c r="AG49" s="115"/>
      <c r="AH49" s="110"/>
      <c r="AI49" s="110"/>
      <c r="AJ49" s="110"/>
      <c r="AK49" s="110"/>
      <c r="AL49" s="110"/>
      <c r="AM49" s="110"/>
      <c r="AN49" s="110"/>
      <c r="AO49" s="105"/>
      <c r="AP49" s="105"/>
      <c r="AQ49" s="105"/>
      <c r="AR49" s="24"/>
      <c r="AS49" s="24"/>
      <c r="AT49" s="24"/>
    </row>
    <row r="50" spans="1:47" s="42" customFormat="1" ht="16.5" customHeight="1">
      <c r="A50" s="24"/>
      <c r="B50" s="67"/>
      <c r="C50" s="87"/>
      <c r="D50" s="87"/>
      <c r="E50" s="87"/>
      <c r="F50" s="87"/>
      <c r="G50" s="87"/>
      <c r="H50" s="87"/>
      <c r="I50" s="87"/>
      <c r="J50" s="87"/>
      <c r="K50" s="87"/>
      <c r="L50" s="87"/>
      <c r="M50" s="87"/>
      <c r="N50" s="87"/>
      <c r="O50" s="87"/>
      <c r="P50" s="87"/>
      <c r="Q50" s="87"/>
      <c r="R50" s="87"/>
      <c r="S50" s="87"/>
      <c r="T50" s="87"/>
      <c r="U50" s="87"/>
      <c r="V50" s="87"/>
      <c r="W50" s="87"/>
      <c r="X50" s="87"/>
      <c r="Y50" s="87"/>
      <c r="Z50" s="87"/>
      <c r="AB50" s="24"/>
      <c r="AC50" s="24"/>
      <c r="AD50" s="24"/>
      <c r="AE50" s="24"/>
      <c r="AF50" s="115"/>
      <c r="AG50" s="115"/>
      <c r="AH50" s="110"/>
      <c r="AI50" s="110"/>
      <c r="AJ50" s="110"/>
      <c r="AK50" s="110"/>
      <c r="AL50" s="110"/>
      <c r="AM50" s="110"/>
      <c r="AN50" s="110"/>
      <c r="AO50" s="105"/>
      <c r="AP50" s="105"/>
      <c r="AQ50" s="105"/>
      <c r="AR50" s="24"/>
      <c r="AS50" s="24"/>
      <c r="AT50" s="24"/>
    </row>
    <row r="51" spans="1:47" s="42" customFormat="1" ht="16.5" customHeight="1">
      <c r="A51" s="24"/>
      <c r="B51" s="67"/>
      <c r="C51" s="87"/>
      <c r="D51" s="87"/>
      <c r="E51" s="87"/>
      <c r="F51" s="87"/>
      <c r="G51" s="87"/>
      <c r="H51" s="87"/>
      <c r="I51" s="87"/>
      <c r="J51" s="87"/>
      <c r="K51" s="87"/>
      <c r="L51" s="87"/>
      <c r="M51" s="87"/>
      <c r="N51" s="87"/>
      <c r="O51" s="87"/>
      <c r="P51" s="87"/>
      <c r="Q51" s="87"/>
      <c r="R51" s="87"/>
      <c r="S51" s="87"/>
      <c r="T51" s="87"/>
      <c r="U51" s="87"/>
      <c r="V51" s="87"/>
      <c r="W51" s="87"/>
      <c r="X51" s="87"/>
      <c r="Y51" s="87"/>
      <c r="Z51" s="87"/>
      <c r="AB51" s="24"/>
      <c r="AC51" s="24"/>
      <c r="AD51" s="24"/>
      <c r="AE51" s="24"/>
      <c r="AF51" s="115"/>
      <c r="AG51" s="115"/>
      <c r="AH51" s="110"/>
      <c r="AI51" s="110"/>
      <c r="AJ51" s="110"/>
      <c r="AK51" s="110"/>
      <c r="AL51" s="110"/>
      <c r="AM51" s="110"/>
      <c r="AN51" s="110"/>
      <c r="AO51" s="105"/>
      <c r="AP51" s="105"/>
      <c r="AQ51" s="105"/>
      <c r="AR51" s="24"/>
      <c r="AS51" s="24"/>
      <c r="AT51" s="24"/>
    </row>
    <row r="52" spans="1:47" s="42" customFormat="1" ht="4.5" customHeight="1">
      <c r="A52" s="24"/>
      <c r="B52" s="67"/>
      <c r="C52" s="87"/>
      <c r="D52" s="87"/>
      <c r="E52" s="87"/>
      <c r="F52" s="87"/>
      <c r="G52" s="87"/>
      <c r="H52" s="87"/>
      <c r="I52" s="87"/>
      <c r="J52" s="87"/>
      <c r="K52" s="87"/>
      <c r="L52" s="87"/>
      <c r="M52" s="87"/>
      <c r="N52" s="87"/>
      <c r="O52" s="87"/>
      <c r="P52" s="87"/>
      <c r="Q52" s="87"/>
      <c r="R52" s="87"/>
      <c r="S52" s="87"/>
      <c r="T52" s="87"/>
      <c r="U52" s="87"/>
      <c r="V52" s="87"/>
      <c r="W52" s="87"/>
      <c r="X52" s="87"/>
      <c r="Y52" s="87"/>
      <c r="Z52" s="87"/>
      <c r="AB52" s="24"/>
      <c r="AC52" s="24"/>
      <c r="AD52" s="24"/>
      <c r="AE52" s="24"/>
      <c r="AF52" s="115"/>
      <c r="AG52" s="115"/>
      <c r="AH52" s="105"/>
      <c r="AI52" s="126"/>
      <c r="AJ52" s="110"/>
      <c r="AK52" s="110"/>
      <c r="AL52" s="110"/>
      <c r="AM52" s="110"/>
      <c r="AN52" s="110"/>
      <c r="AO52" s="105"/>
      <c r="AP52" s="105"/>
      <c r="AQ52" s="105"/>
      <c r="AR52" s="24"/>
      <c r="AS52" s="24"/>
      <c r="AT52" s="24"/>
    </row>
    <row r="53" spans="1:47" s="332" customFormat="1" ht="9.9499999999999993" customHeight="1">
      <c r="A53" s="368"/>
      <c r="B53" s="399"/>
      <c r="C53" s="87"/>
      <c r="D53" s="87"/>
      <c r="E53" s="87"/>
      <c r="F53" s="87"/>
      <c r="G53" s="87"/>
      <c r="H53" s="87"/>
      <c r="I53" s="87"/>
      <c r="J53" s="87"/>
      <c r="K53" s="87"/>
      <c r="L53" s="87"/>
      <c r="M53" s="87"/>
      <c r="N53" s="87"/>
      <c r="O53" s="87"/>
      <c r="P53" s="87"/>
      <c r="Q53" s="87"/>
      <c r="R53" s="87"/>
      <c r="S53" s="87"/>
      <c r="T53" s="87"/>
      <c r="U53" s="87"/>
      <c r="V53" s="87"/>
      <c r="W53" s="87"/>
      <c r="X53" s="87"/>
      <c r="Y53" s="87"/>
      <c r="Z53" s="87"/>
      <c r="AB53" s="368"/>
      <c r="AC53" s="368"/>
      <c r="AD53" s="368"/>
      <c r="AE53" s="368"/>
      <c r="AF53" s="394"/>
      <c r="AG53" s="394"/>
      <c r="AH53" s="416"/>
      <c r="AI53" s="416"/>
      <c r="AJ53" s="400"/>
      <c r="AK53" s="400"/>
      <c r="AL53" s="400"/>
      <c r="AM53" s="400"/>
      <c r="AN53" s="400"/>
      <c r="AO53" s="416"/>
      <c r="AP53" s="416"/>
      <c r="AQ53" s="370"/>
      <c r="AR53" s="368"/>
      <c r="AS53" s="368"/>
      <c r="AT53" s="368"/>
    </row>
    <row r="54" spans="1:47" s="332" customFormat="1" ht="210.75" customHeight="1">
      <c r="A54" s="368"/>
      <c r="B54" s="399"/>
      <c r="C54" s="87"/>
      <c r="D54" s="87"/>
      <c r="E54" s="87"/>
      <c r="F54" s="87"/>
      <c r="G54" s="87"/>
      <c r="H54" s="87"/>
      <c r="I54" s="87"/>
      <c r="J54" s="87"/>
      <c r="K54" s="87"/>
      <c r="L54" s="87"/>
      <c r="M54" s="87"/>
      <c r="N54" s="87"/>
      <c r="O54" s="87"/>
      <c r="P54" s="87"/>
      <c r="Q54" s="87"/>
      <c r="R54" s="87"/>
      <c r="S54" s="87"/>
      <c r="T54" s="87"/>
      <c r="U54" s="87"/>
      <c r="V54" s="87"/>
      <c r="W54" s="87"/>
      <c r="X54" s="87"/>
      <c r="Y54" s="87"/>
      <c r="Z54" s="87"/>
      <c r="AB54" s="368"/>
      <c r="AC54" s="368"/>
      <c r="AD54" s="368"/>
      <c r="AE54" s="368"/>
      <c r="AF54" s="394"/>
      <c r="AG54" s="394"/>
      <c r="AH54" s="394"/>
      <c r="AI54" s="394"/>
      <c r="AJ54" s="394"/>
      <c r="AK54" s="394"/>
      <c r="AL54" s="394"/>
      <c r="AM54" s="394"/>
      <c r="AN54" s="394"/>
      <c r="AO54" s="394"/>
      <c r="AP54" s="394"/>
      <c r="AQ54" s="394"/>
      <c r="AR54" s="368"/>
      <c r="AS54" s="368"/>
      <c r="AT54" s="368"/>
      <c r="AU54" s="40"/>
    </row>
    <row r="55" spans="1:47" s="332" customFormat="1" ht="4.5" customHeight="1">
      <c r="A55" s="368"/>
      <c r="B55" s="399"/>
      <c r="C55" s="333"/>
      <c r="D55" s="458"/>
      <c r="E55" s="458"/>
      <c r="F55" s="458"/>
      <c r="G55" s="458"/>
      <c r="H55" s="458"/>
      <c r="I55" s="458"/>
      <c r="J55" s="458"/>
      <c r="K55" s="504"/>
      <c r="L55" s="504"/>
      <c r="M55" s="504"/>
      <c r="N55" s="504"/>
      <c r="O55" s="504"/>
      <c r="P55" s="504"/>
      <c r="Q55" s="504"/>
      <c r="R55" s="504"/>
      <c r="S55" s="504"/>
      <c r="T55" s="504"/>
      <c r="U55" s="504"/>
      <c r="V55" s="504"/>
      <c r="W55" s="504"/>
      <c r="X55" s="504"/>
      <c r="Y55" s="504"/>
      <c r="Z55" s="504"/>
      <c r="AB55" s="368"/>
      <c r="AC55" s="368"/>
      <c r="AD55" s="368"/>
      <c r="AE55" s="368"/>
      <c r="AF55" s="394"/>
      <c r="AG55" s="394"/>
      <c r="AH55" s="589"/>
      <c r="AI55" s="589"/>
      <c r="AJ55" s="589"/>
      <c r="AK55" s="589"/>
      <c r="AL55" s="589"/>
      <c r="AM55" s="589"/>
      <c r="AN55" s="589"/>
      <c r="AO55" s="589"/>
      <c r="AP55" s="589"/>
      <c r="AQ55" s="394"/>
      <c r="AR55" s="368"/>
      <c r="AS55" s="368"/>
      <c r="AT55" s="368"/>
      <c r="AU55" s="40"/>
    </row>
    <row r="56" spans="1:47" s="332" customFormat="1" ht="9.9499999999999993" customHeight="1">
      <c r="A56" s="368"/>
      <c r="B56" s="399"/>
      <c r="C56" s="802" t="s">
        <v>2</v>
      </c>
      <c r="D56" s="802"/>
      <c r="E56" s="802"/>
      <c r="F56" s="311"/>
      <c r="H56" s="312" t="str">
        <f>AI56</f>
        <v>Gemeindecheck Wohnen: Stadt Aachen</v>
      </c>
      <c r="I56" s="312"/>
      <c r="J56" s="311"/>
      <c r="Z56" s="776" t="str">
        <f>AP56</f>
        <v>4. Quartal 2020</v>
      </c>
      <c r="AB56" s="368"/>
      <c r="AC56" s="368"/>
      <c r="AD56" s="368"/>
      <c r="AE56" s="368"/>
      <c r="AF56" s="394"/>
      <c r="AG56" s="394"/>
      <c r="AH56" s="370" t="s">
        <v>2</v>
      </c>
      <c r="AI56" s="370" t="s">
        <v>264</v>
      </c>
      <c r="AJ56" s="370"/>
      <c r="AK56" s="370"/>
      <c r="AL56" s="370"/>
      <c r="AM56" s="370"/>
      <c r="AN56" s="370"/>
      <c r="AO56" s="370"/>
      <c r="AP56" s="370" t="s">
        <v>250</v>
      </c>
      <c r="AQ56" s="394"/>
      <c r="AR56" s="368"/>
      <c r="AS56" s="368"/>
      <c r="AT56" s="368"/>
      <c r="AU56" s="40"/>
    </row>
    <row r="57" spans="1:47" s="332" customFormat="1" ht="9.9499999999999993" customHeight="1">
      <c r="A57" s="368"/>
      <c r="B57" s="399"/>
      <c r="C57" s="802" t="s">
        <v>3</v>
      </c>
      <c r="D57" s="802"/>
      <c r="E57" s="802"/>
      <c r="F57" s="311"/>
      <c r="G57" s="311"/>
      <c r="H57" s="311"/>
      <c r="I57" s="311"/>
      <c r="J57" s="311"/>
      <c r="Z57" s="776" t="str">
        <f>AP57</f>
        <v>Seite 14 / 16</v>
      </c>
      <c r="AB57" s="368"/>
      <c r="AC57" s="368"/>
      <c r="AD57" s="368"/>
      <c r="AE57" s="368"/>
      <c r="AF57" s="394"/>
      <c r="AG57" s="394"/>
      <c r="AH57" s="370" t="s">
        <v>3</v>
      </c>
      <c r="AI57" s="370"/>
      <c r="AJ57" s="370"/>
      <c r="AK57" s="370"/>
      <c r="AL57" s="370"/>
      <c r="AM57" s="370"/>
      <c r="AN57" s="370"/>
      <c r="AO57" s="370"/>
      <c r="AP57" s="370" t="s">
        <v>475</v>
      </c>
      <c r="AQ57" s="394"/>
      <c r="AR57" s="368"/>
      <c r="AS57" s="368"/>
      <c r="AT57" s="368"/>
      <c r="AU57" s="40"/>
    </row>
    <row r="58" spans="1:47" s="332" customFormat="1" ht="8.1" customHeight="1">
      <c r="A58" s="368"/>
      <c r="B58" s="399"/>
      <c r="C58" s="312"/>
      <c r="D58" s="311"/>
      <c r="E58" s="311"/>
      <c r="F58" s="311"/>
      <c r="G58" s="311"/>
      <c r="H58" s="311"/>
      <c r="I58" s="311"/>
      <c r="J58" s="311"/>
      <c r="K58" s="311"/>
      <c r="L58" s="311"/>
      <c r="M58" s="311"/>
      <c r="N58" s="311"/>
      <c r="O58" s="311"/>
      <c r="P58" s="311"/>
      <c r="Q58" s="311"/>
      <c r="R58" s="311"/>
      <c r="S58" s="311"/>
      <c r="T58" s="311"/>
      <c r="U58" s="311"/>
      <c r="V58" s="311"/>
      <c r="W58" s="311"/>
      <c r="X58" s="311"/>
      <c r="Y58" s="311"/>
      <c r="Z58" s="311"/>
      <c r="AB58" s="368"/>
      <c r="AC58" s="368"/>
      <c r="AD58" s="368"/>
      <c r="AE58" s="368"/>
      <c r="AF58" s="394"/>
      <c r="AG58" s="394"/>
      <c r="AH58" s="416"/>
      <c r="AI58" s="416"/>
      <c r="AJ58" s="400"/>
      <c r="AK58" s="400"/>
      <c r="AL58" s="400"/>
      <c r="AM58" s="400"/>
      <c r="AN58" s="400"/>
      <c r="AO58" s="416"/>
      <c r="AP58" s="416"/>
      <c r="AQ58" s="370"/>
      <c r="AR58" s="368"/>
      <c r="AS58" s="368"/>
      <c r="AT58" s="368"/>
      <c r="AU58" s="40"/>
    </row>
    <row r="59" spans="1:47">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582" t="s">
        <v>0</v>
      </c>
      <c r="AG59" s="15"/>
      <c r="AH59" s="15"/>
      <c r="AI59" s="15"/>
      <c r="AJ59" s="15"/>
      <c r="AK59" s="15"/>
      <c r="AL59" s="15"/>
      <c r="AM59" s="15"/>
      <c r="AN59" s="15"/>
      <c r="AO59" s="15"/>
      <c r="AP59" s="15"/>
      <c r="AQ59" s="15"/>
      <c r="AR59" s="15"/>
      <c r="AS59" s="15"/>
      <c r="AT59" s="15"/>
    </row>
    <row r="60" spans="1:47">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row>
  </sheetData>
  <sheetProtection selectLockedCells="1"/>
  <mergeCells count="167">
    <mergeCell ref="N33:O33"/>
    <mergeCell ref="Q33:S33"/>
    <mergeCell ref="N32:O32"/>
    <mergeCell ref="Q32:S32"/>
    <mergeCell ref="N29:O29"/>
    <mergeCell ref="Q29:S29"/>
    <mergeCell ref="N26:O26"/>
    <mergeCell ref="Q26:S26"/>
    <mergeCell ref="K30:M30"/>
    <mergeCell ref="K31:M31"/>
    <mergeCell ref="K32:M32"/>
    <mergeCell ref="K33:M33"/>
    <mergeCell ref="K34:M34"/>
    <mergeCell ref="K35:M35"/>
    <mergeCell ref="K36:M36"/>
    <mergeCell ref="K13:M13"/>
    <mergeCell ref="K14:M14"/>
    <mergeCell ref="K15:M15"/>
    <mergeCell ref="K16:M16"/>
    <mergeCell ref="K18:M18"/>
    <mergeCell ref="K19:M19"/>
    <mergeCell ref="K20:M20"/>
    <mergeCell ref="Y34:Z34"/>
    <mergeCell ref="K37:M37"/>
    <mergeCell ref="K21:M21"/>
    <mergeCell ref="K22:M22"/>
    <mergeCell ref="K23:M23"/>
    <mergeCell ref="K24:M24"/>
    <mergeCell ref="K25:M25"/>
    <mergeCell ref="K26:M26"/>
    <mergeCell ref="K27:M27"/>
    <mergeCell ref="K28:M28"/>
    <mergeCell ref="K29:M29"/>
    <mergeCell ref="T33:U33"/>
    <mergeCell ref="W33:X33"/>
    <mergeCell ref="Y33:Z33"/>
    <mergeCell ref="N35:O35"/>
    <mergeCell ref="Q35:S35"/>
    <mergeCell ref="T35:U35"/>
    <mergeCell ref="W35:X35"/>
    <mergeCell ref="Y35:Z35"/>
    <mergeCell ref="N34:O34"/>
    <mergeCell ref="Q34:S34"/>
    <mergeCell ref="T34:U34"/>
    <mergeCell ref="W34:X34"/>
    <mergeCell ref="T32:U32"/>
    <mergeCell ref="C42:Z42"/>
    <mergeCell ref="N37:O37"/>
    <mergeCell ref="Q37:S37"/>
    <mergeCell ref="T37:U37"/>
    <mergeCell ref="W37:X37"/>
    <mergeCell ref="Y37:Z37"/>
    <mergeCell ref="N36:O36"/>
    <mergeCell ref="Q36:S36"/>
    <mergeCell ref="T36:U36"/>
    <mergeCell ref="W36:X36"/>
    <mergeCell ref="Y36:Z36"/>
    <mergeCell ref="C41:Z41"/>
    <mergeCell ref="W32:X32"/>
    <mergeCell ref="Y32:Z32"/>
    <mergeCell ref="N31:O31"/>
    <mergeCell ref="Q31:S31"/>
    <mergeCell ref="T31:U31"/>
    <mergeCell ref="W31:X31"/>
    <mergeCell ref="Y31:Z31"/>
    <mergeCell ref="N30:O30"/>
    <mergeCell ref="Q30:S30"/>
    <mergeCell ref="T30:U30"/>
    <mergeCell ref="W30:X30"/>
    <mergeCell ref="Y30:Z30"/>
    <mergeCell ref="T29:U29"/>
    <mergeCell ref="W29:X29"/>
    <mergeCell ref="Y29:Z29"/>
    <mergeCell ref="N28:O28"/>
    <mergeCell ref="Q28:S28"/>
    <mergeCell ref="T28:U28"/>
    <mergeCell ref="W28:X28"/>
    <mergeCell ref="Y28:Z28"/>
    <mergeCell ref="N27:O27"/>
    <mergeCell ref="Q27:S27"/>
    <mergeCell ref="T27:U27"/>
    <mergeCell ref="W27:X27"/>
    <mergeCell ref="Y27:Z27"/>
    <mergeCell ref="T26:U26"/>
    <mergeCell ref="W26:X26"/>
    <mergeCell ref="Y26:Z26"/>
    <mergeCell ref="N25:O25"/>
    <mergeCell ref="Q25:S25"/>
    <mergeCell ref="T25:U25"/>
    <mergeCell ref="W25:X25"/>
    <mergeCell ref="Y25:Z25"/>
    <mergeCell ref="N24:O24"/>
    <mergeCell ref="Q24:S24"/>
    <mergeCell ref="T24:U24"/>
    <mergeCell ref="W24:X24"/>
    <mergeCell ref="Y24:Z24"/>
    <mergeCell ref="N23:O23"/>
    <mergeCell ref="Q23:S23"/>
    <mergeCell ref="T23:U23"/>
    <mergeCell ref="W23:X23"/>
    <mergeCell ref="Y23:Z23"/>
    <mergeCell ref="N22:O22"/>
    <mergeCell ref="Q22:S22"/>
    <mergeCell ref="T22:U22"/>
    <mergeCell ref="W22:X22"/>
    <mergeCell ref="Y22:Z22"/>
    <mergeCell ref="N21:O21"/>
    <mergeCell ref="Q21:S21"/>
    <mergeCell ref="T21:U21"/>
    <mergeCell ref="W21:X21"/>
    <mergeCell ref="Y21:Z21"/>
    <mergeCell ref="N20:O20"/>
    <mergeCell ref="Q20:S20"/>
    <mergeCell ref="T20:U20"/>
    <mergeCell ref="W20:X20"/>
    <mergeCell ref="Y20:Z20"/>
    <mergeCell ref="N19:O19"/>
    <mergeCell ref="Q19:S19"/>
    <mergeCell ref="T19:U19"/>
    <mergeCell ref="W19:X19"/>
    <mergeCell ref="Y19:Z19"/>
    <mergeCell ref="N18:O18"/>
    <mergeCell ref="Q18:S18"/>
    <mergeCell ref="T18:U18"/>
    <mergeCell ref="W18:X18"/>
    <mergeCell ref="Y18:Z18"/>
    <mergeCell ref="C56:E56"/>
    <mergeCell ref="C57:E57"/>
    <mergeCell ref="C1:U1"/>
    <mergeCell ref="C6:Y6"/>
    <mergeCell ref="N13:O13"/>
    <mergeCell ref="Q13:S13"/>
    <mergeCell ref="T13:U13"/>
    <mergeCell ref="W13:X13"/>
    <mergeCell ref="Y13:Z13"/>
    <mergeCell ref="C7:Z7"/>
    <mergeCell ref="Q9:U9"/>
    <mergeCell ref="W9:Z9"/>
    <mergeCell ref="W11:X11"/>
    <mergeCell ref="Y11:Z11"/>
    <mergeCell ref="N15:O15"/>
    <mergeCell ref="Q15:S15"/>
    <mergeCell ref="T15:U15"/>
    <mergeCell ref="W15:X15"/>
    <mergeCell ref="Y15:Z15"/>
    <mergeCell ref="N14:O14"/>
    <mergeCell ref="Q14:S14"/>
    <mergeCell ref="T14:U14"/>
    <mergeCell ref="W14:X14"/>
    <mergeCell ref="Y14:Z14"/>
    <mergeCell ref="Y17:Z17"/>
    <mergeCell ref="K17:M17"/>
    <mergeCell ref="N17:O17"/>
    <mergeCell ref="Q17:S17"/>
    <mergeCell ref="T17:U17"/>
    <mergeCell ref="W17:X17"/>
    <mergeCell ref="K10:O10"/>
    <mergeCell ref="Q10:U10"/>
    <mergeCell ref="K9:O9"/>
    <mergeCell ref="W10:Y10"/>
    <mergeCell ref="N16:O16"/>
    <mergeCell ref="Q16:S16"/>
    <mergeCell ref="T16:U16"/>
    <mergeCell ref="W16:X16"/>
    <mergeCell ref="Y16:Z16"/>
    <mergeCell ref="Q11:S11"/>
    <mergeCell ref="K11:M11"/>
  </mergeCells>
  <pageMargins left="0.78740157480314998" right="0.59055118110236204" top="0.15748031496063" bottom="0.15748031496063" header="0" footer="0"/>
  <pageSetup paperSize="9" scale="83" fitToWidth="0"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3054465" r:id="rId4" name="Button 1">
              <controlPr defaultSize="0" print="0" autoLine="0" autoPict="0">
                <anchor moveWithCells="1" sizeWithCells="1">
                  <from>
                    <xdr:col>0</xdr:col>
                    <xdr:colOff>28575</xdr:colOff>
                    <xdr:row>0</xdr:row>
                    <xdr:rowOff>28575</xdr:rowOff>
                  </from>
                  <to>
                    <xdr:col>0</xdr:col>
                    <xdr:colOff>28575</xdr:colOff>
                    <xdr:row>0</xdr:row>
                    <xdr:rowOff>28575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59A9F-5943-4FF6-A4F5-4A143DB6CEA6}">
  <sheetPr codeName="Tabelle30"/>
  <dimension ref="A1:AG64"/>
  <sheetViews>
    <sheetView workbookViewId="0"/>
  </sheetViews>
  <sheetFormatPr baseColWidth="10" defaultColWidth="11" defaultRowHeight="14.25"/>
  <cols>
    <col min="1" max="1" width="4.625" style="40" customWidth="1"/>
    <col min="2" max="2" width="2.625" style="40" customWidth="1"/>
    <col min="3" max="3" width="10.625" style="40" customWidth="1"/>
    <col min="4" max="4" width="1.625" style="40" customWidth="1"/>
    <col min="5" max="5" width="13.125" style="40" customWidth="1"/>
    <col min="6" max="6" width="1.625" style="40" customWidth="1"/>
    <col min="7" max="16" width="7" style="40" customWidth="1"/>
    <col min="17" max="17" width="2.625" style="40" customWidth="1"/>
    <col min="18" max="20" width="11" style="40"/>
    <col min="21" max="21" width="2.625" style="40" customWidth="1"/>
    <col min="22" max="22" width="3.875" style="40" bestFit="1" customWidth="1"/>
    <col min="23" max="23" width="35.625" style="40" customWidth="1"/>
    <col min="24" max="29" width="8.125" style="40" customWidth="1"/>
    <col min="30" max="30" width="2.625" style="40" customWidth="1"/>
    <col min="31" max="16384" width="11" style="40"/>
  </cols>
  <sheetData>
    <row r="1" spans="1:33" ht="4.5" customHeight="1">
      <c r="A1" s="15"/>
      <c r="B1" s="16"/>
      <c r="C1" s="803" t="s">
        <v>0</v>
      </c>
      <c r="D1" s="965"/>
      <c r="E1" s="965"/>
      <c r="F1" s="965"/>
      <c r="G1" s="965"/>
      <c r="H1" s="965"/>
      <c r="I1" s="965"/>
      <c r="J1" s="965"/>
      <c r="K1" s="48"/>
      <c r="L1" s="48"/>
      <c r="M1" s="48"/>
      <c r="N1" s="48"/>
      <c r="O1" s="48"/>
      <c r="P1" s="48"/>
      <c r="Q1" s="19"/>
      <c r="R1" s="15"/>
      <c r="S1" s="15"/>
      <c r="T1" s="15"/>
      <c r="U1" s="103"/>
      <c r="V1" s="103"/>
      <c r="W1" s="132"/>
      <c r="X1" s="133"/>
      <c r="Y1" s="133"/>
      <c r="Z1" s="133"/>
      <c r="AA1" s="133"/>
      <c r="AB1" s="133"/>
      <c r="AC1" s="133"/>
      <c r="AD1" s="103"/>
      <c r="AE1" s="15"/>
      <c r="AF1" s="15"/>
      <c r="AG1" s="15"/>
    </row>
    <row r="2" spans="1:33" ht="4.5" customHeight="1">
      <c r="A2" s="15"/>
      <c r="B2" s="16"/>
      <c r="C2" s="320"/>
      <c r="D2" s="459"/>
      <c r="E2" s="459"/>
      <c r="F2" s="459"/>
      <c r="G2" s="459"/>
      <c r="H2" s="459"/>
      <c r="I2" s="459"/>
      <c r="J2" s="459"/>
      <c r="K2" s="418"/>
      <c r="L2" s="418"/>
      <c r="M2" s="418"/>
      <c r="N2" s="418"/>
      <c r="O2" s="418"/>
      <c r="P2" s="418"/>
      <c r="Q2" s="19"/>
      <c r="R2" s="15"/>
      <c r="S2" s="15"/>
      <c r="T2" s="15"/>
      <c r="U2" s="103"/>
      <c r="V2" s="103"/>
      <c r="W2" s="132"/>
      <c r="X2" s="133"/>
      <c r="Y2" s="133"/>
      <c r="Z2" s="133"/>
      <c r="AA2" s="133"/>
      <c r="AB2" s="133"/>
      <c r="AC2" s="133"/>
      <c r="AD2" s="103"/>
      <c r="AE2" s="15"/>
      <c r="AF2" s="15"/>
      <c r="AG2" s="15"/>
    </row>
    <row r="3" spans="1:33" s="64" customFormat="1" ht="24.95" customHeight="1">
      <c r="A3" s="18"/>
      <c r="B3" s="19"/>
      <c r="C3" s="345" t="str">
        <f>V3</f>
        <v>8</v>
      </c>
      <c r="D3" s="352"/>
      <c r="E3" s="352"/>
      <c r="F3" s="352"/>
      <c r="G3" s="926" t="str">
        <f>W3</f>
        <v>Lage (Erreichbarkeit und Infrastruktur)</v>
      </c>
      <c r="H3" s="926"/>
      <c r="I3" s="926"/>
      <c r="J3" s="926"/>
      <c r="K3" s="926"/>
      <c r="L3" s="926"/>
      <c r="M3" s="926"/>
      <c r="N3" s="926"/>
      <c r="O3" s="926"/>
      <c r="P3" s="926"/>
      <c r="Q3" s="19"/>
      <c r="R3" s="18"/>
      <c r="S3" s="18"/>
      <c r="T3" s="18"/>
      <c r="U3" s="113"/>
      <c r="V3" s="520" t="s">
        <v>262</v>
      </c>
      <c r="W3" s="520" t="s">
        <v>140</v>
      </c>
      <c r="X3" s="131"/>
      <c r="Y3" s="131"/>
      <c r="Z3" s="131"/>
      <c r="AA3" s="125"/>
      <c r="AB3" s="125" t="s">
        <v>28</v>
      </c>
      <c r="AC3" s="125" t="s">
        <v>222</v>
      </c>
      <c r="AD3" s="103"/>
      <c r="AE3" s="15"/>
      <c r="AF3" s="15"/>
      <c r="AG3" s="15"/>
    </row>
    <row r="4" spans="1:33" s="64" customFormat="1" ht="24.95" customHeight="1">
      <c r="A4" s="18"/>
      <c r="B4" s="19"/>
      <c r="C4" s="345"/>
      <c r="D4" s="352"/>
      <c r="E4" s="352"/>
      <c r="F4" s="352"/>
      <c r="G4" s="926"/>
      <c r="H4" s="926"/>
      <c r="I4" s="926"/>
      <c r="J4" s="926"/>
      <c r="K4" s="926"/>
      <c r="L4" s="926"/>
      <c r="M4" s="926"/>
      <c r="N4" s="926"/>
      <c r="O4" s="926"/>
      <c r="P4" s="926"/>
      <c r="Q4" s="19"/>
      <c r="R4" s="18"/>
      <c r="S4" s="18"/>
      <c r="T4" s="18"/>
      <c r="U4" s="113"/>
      <c r="V4" s="113"/>
      <c r="W4" s="131"/>
      <c r="X4" s="131"/>
      <c r="Y4" s="131"/>
      <c r="Z4" s="131"/>
      <c r="AA4" s="131"/>
      <c r="AB4" s="131"/>
      <c r="AC4" s="131"/>
      <c r="AD4" s="103"/>
      <c r="AE4" s="15"/>
      <c r="AF4" s="15"/>
      <c r="AG4" s="15"/>
    </row>
    <row r="5" spans="1:33" s="64" customFormat="1" ht="24.95" customHeight="1">
      <c r="A5" s="18"/>
      <c r="B5" s="19"/>
      <c r="C5" s="460"/>
      <c r="D5" s="461"/>
      <c r="E5" s="461"/>
      <c r="F5" s="461"/>
      <c r="G5" s="461"/>
      <c r="H5" s="461"/>
      <c r="I5" s="462"/>
      <c r="J5" s="462"/>
      <c r="K5" s="462"/>
      <c r="L5" s="462"/>
      <c r="M5" s="462"/>
      <c r="N5" s="462"/>
      <c r="O5" s="463"/>
      <c r="P5" s="463"/>
      <c r="Q5" s="19"/>
      <c r="R5" s="18"/>
      <c r="S5" s="18"/>
      <c r="T5" s="18"/>
      <c r="U5" s="113"/>
      <c r="V5" s="610"/>
      <c r="W5" s="572"/>
      <c r="X5" s="572"/>
      <c r="Y5" s="572"/>
      <c r="Z5" s="572"/>
      <c r="AA5" s="572"/>
      <c r="AB5" s="572"/>
      <c r="AC5" s="572"/>
      <c r="AD5" s="103"/>
      <c r="AE5" s="15"/>
      <c r="AF5" s="15"/>
      <c r="AG5" s="15"/>
    </row>
    <row r="6" spans="1:33" s="42" customFormat="1" ht="6" customHeight="1">
      <c r="A6" s="24"/>
      <c r="B6" s="25"/>
      <c r="C6" s="966"/>
      <c r="D6" s="966"/>
      <c r="E6" s="966"/>
      <c r="F6" s="966"/>
      <c r="G6" s="966"/>
      <c r="H6" s="966"/>
      <c r="I6" s="966"/>
      <c r="J6" s="966"/>
      <c r="K6" s="966"/>
      <c r="L6" s="966"/>
      <c r="M6" s="966"/>
      <c r="N6" s="966"/>
      <c r="O6" s="966"/>
      <c r="P6" s="966"/>
      <c r="Q6" s="19"/>
      <c r="R6" s="24"/>
      <c r="S6" s="24"/>
      <c r="T6" s="24"/>
      <c r="U6" s="105"/>
      <c r="V6" s="105"/>
      <c r="W6" s="105"/>
      <c r="X6" s="105"/>
      <c r="Y6" s="105"/>
      <c r="Z6" s="105"/>
      <c r="AA6" s="105"/>
      <c r="AB6" s="105"/>
      <c r="AC6" s="105"/>
      <c r="AD6" s="103"/>
      <c r="AE6" s="15"/>
      <c r="AF6" s="15"/>
      <c r="AG6" s="15"/>
    </row>
    <row r="7" spans="1:33" ht="19.5" customHeight="1">
      <c r="A7" s="15"/>
      <c r="B7" s="16"/>
      <c r="C7" s="314" t="str">
        <f>W7</f>
        <v>Erreichbarkeit von Mittel- und Oberzentren (in Min.)*</v>
      </c>
      <c r="D7" s="314"/>
      <c r="E7" s="314"/>
      <c r="F7" s="314"/>
      <c r="G7" s="314"/>
      <c r="H7" s="314"/>
      <c r="I7" s="314"/>
      <c r="J7" s="314"/>
      <c r="K7" s="314"/>
      <c r="L7" s="314"/>
      <c r="M7" s="314"/>
      <c r="N7" s="314"/>
      <c r="O7" s="314"/>
      <c r="P7" s="314"/>
      <c r="Q7" s="19"/>
      <c r="R7" s="18"/>
      <c r="S7" s="18"/>
      <c r="T7" s="18"/>
      <c r="U7" s="103"/>
      <c r="V7" s="103"/>
      <c r="W7" s="522" t="s">
        <v>117</v>
      </c>
      <c r="X7" s="103"/>
      <c r="Y7" s="103"/>
      <c r="Z7" s="103"/>
      <c r="AA7" s="110"/>
      <c r="AB7" s="110"/>
      <c r="AC7" s="110"/>
      <c r="AD7" s="103"/>
      <c r="AE7" s="15"/>
      <c r="AF7" s="15"/>
      <c r="AG7" s="15"/>
    </row>
    <row r="8" spans="1:33" ht="9.9499999999999993" customHeight="1">
      <c r="A8" s="15"/>
      <c r="B8" s="16"/>
      <c r="C8" s="671"/>
      <c r="D8" s="672"/>
      <c r="E8" s="672"/>
      <c r="F8" s="672"/>
      <c r="G8" s="672"/>
      <c r="H8" s="672"/>
      <c r="I8" s="672"/>
      <c r="J8" s="672"/>
      <c r="K8" s="672"/>
      <c r="L8" s="672"/>
      <c r="M8" s="672"/>
      <c r="N8" s="672"/>
      <c r="O8" s="672"/>
      <c r="P8" s="673"/>
      <c r="Q8" s="19"/>
      <c r="R8" s="15"/>
      <c r="S8" s="15"/>
      <c r="T8" s="15"/>
      <c r="U8" s="103"/>
      <c r="V8" s="103"/>
      <c r="W8" s="522"/>
      <c r="X8" s="110"/>
      <c r="Y8" s="110"/>
      <c r="Z8" s="110"/>
      <c r="AA8" s="110"/>
      <c r="AB8" s="110"/>
      <c r="AC8" s="110"/>
      <c r="AD8" s="103"/>
      <c r="AE8" s="15"/>
      <c r="AF8" s="15"/>
      <c r="AG8" s="15"/>
    </row>
    <row r="9" spans="1:33" ht="15" customHeight="1">
      <c r="A9" s="15"/>
      <c r="B9" s="16"/>
      <c r="C9" s="662"/>
      <c r="D9" s="662"/>
      <c r="E9" s="824" t="str">
        <f>X9</f>
        <v>Aachen</v>
      </c>
      <c r="F9" s="824"/>
      <c r="G9" s="824"/>
      <c r="H9" s="824"/>
      <c r="I9" s="824" t="str">
        <f>Y9</f>
        <v>Kreis Städteregion Aachen</v>
      </c>
      <c r="J9" s="824"/>
      <c r="K9" s="824"/>
      <c r="L9" s="824" t="str">
        <f>Z9</f>
        <v>Nordrhein-Westfalen</v>
      </c>
      <c r="M9" s="824"/>
      <c r="N9" s="824"/>
      <c r="O9" s="824" t="str">
        <f>AA9</f>
        <v>Deutschland</v>
      </c>
      <c r="P9" s="824"/>
      <c r="Q9" s="19"/>
      <c r="R9" s="15"/>
      <c r="S9" s="15"/>
      <c r="T9" s="15"/>
      <c r="U9" s="103"/>
      <c r="V9" s="103"/>
      <c r="W9" s="110"/>
      <c r="X9" s="110" t="s">
        <v>222</v>
      </c>
      <c r="Y9" s="110" t="s">
        <v>274</v>
      </c>
      <c r="Z9" s="110" t="s">
        <v>212</v>
      </c>
      <c r="AA9" s="110" t="s">
        <v>35</v>
      </c>
      <c r="AB9" s="110"/>
      <c r="AC9" s="110"/>
      <c r="AD9" s="103"/>
      <c r="AE9" s="15"/>
      <c r="AF9" s="15"/>
      <c r="AG9" s="15"/>
    </row>
    <row r="10" spans="1:33" s="41" customFormat="1" ht="16.5" customHeight="1">
      <c r="A10" s="31"/>
      <c r="B10" s="33"/>
      <c r="C10" s="968" t="str">
        <f>W10</f>
        <v>Mittelzentren</v>
      </c>
      <c r="D10" s="968"/>
      <c r="E10" s="968"/>
      <c r="F10" s="691"/>
      <c r="G10" s="824">
        <f>X10</f>
        <v>0</v>
      </c>
      <c r="H10" s="824"/>
      <c r="I10" s="824">
        <f>Y10</f>
        <v>1</v>
      </c>
      <c r="J10" s="824"/>
      <c r="K10" s="824"/>
      <c r="L10" s="824">
        <f>Z10</f>
        <v>4</v>
      </c>
      <c r="M10" s="824"/>
      <c r="N10" s="824"/>
      <c r="O10" s="824">
        <f>AA10</f>
        <v>10.505560060000001</v>
      </c>
      <c r="P10" s="824"/>
      <c r="Q10" s="19"/>
      <c r="R10" s="31"/>
      <c r="S10" s="31"/>
      <c r="T10" s="31"/>
      <c r="U10" s="118"/>
      <c r="V10" s="118"/>
      <c r="W10" s="452" t="s">
        <v>116</v>
      </c>
      <c r="X10" s="774">
        <v>0</v>
      </c>
      <c r="Y10" s="774">
        <v>1</v>
      </c>
      <c r="Z10" s="774">
        <v>4</v>
      </c>
      <c r="AA10" s="774">
        <v>10.505560060000001</v>
      </c>
      <c r="AB10" s="118"/>
      <c r="AC10" s="118"/>
      <c r="AD10" s="118"/>
      <c r="AE10" s="31"/>
      <c r="AF10" s="31"/>
      <c r="AG10" s="31"/>
    </row>
    <row r="11" spans="1:33" s="41" customFormat="1" ht="16.5" customHeight="1">
      <c r="A11" s="31"/>
      <c r="B11" s="33"/>
      <c r="C11" s="968" t="str">
        <f>W11</f>
        <v>Oberzentren</v>
      </c>
      <c r="D11" s="968"/>
      <c r="E11" s="968"/>
      <c r="F11" s="691"/>
      <c r="G11" s="824">
        <f>X11</f>
        <v>0</v>
      </c>
      <c r="H11" s="824"/>
      <c r="I11" s="824">
        <f>Y11</f>
        <v>15</v>
      </c>
      <c r="J11" s="824"/>
      <c r="K11" s="824"/>
      <c r="L11" s="824">
        <f>Z11</f>
        <v>27</v>
      </c>
      <c r="M11" s="824"/>
      <c r="N11" s="824"/>
      <c r="O11" s="824">
        <f>AA11</f>
        <v>30.838786630000001</v>
      </c>
      <c r="P11" s="824"/>
      <c r="Q11" s="19"/>
      <c r="R11" s="464"/>
      <c r="S11" s="31"/>
      <c r="T11" s="31"/>
      <c r="U11" s="118"/>
      <c r="V11" s="118"/>
      <c r="W11" s="452" t="s">
        <v>115</v>
      </c>
      <c r="X11" s="774">
        <v>0</v>
      </c>
      <c r="Y11" s="774">
        <v>15</v>
      </c>
      <c r="Z11" s="774">
        <v>27</v>
      </c>
      <c r="AA11" s="774">
        <v>30.838786630000001</v>
      </c>
      <c r="AB11" s="118"/>
      <c r="AC11" s="118"/>
      <c r="AD11" s="118"/>
      <c r="AE11" s="31"/>
      <c r="AF11" s="31"/>
      <c r="AG11" s="31"/>
    </row>
    <row r="12" spans="1:33" s="41" customFormat="1" ht="4.5" customHeight="1">
      <c r="A12" s="31"/>
      <c r="B12" s="33"/>
      <c r="C12" s="657"/>
      <c r="D12" s="657"/>
      <c r="E12" s="657"/>
      <c r="F12" s="658"/>
      <c r="G12" s="658"/>
      <c r="H12" s="659"/>
      <c r="I12" s="658"/>
      <c r="J12" s="658"/>
      <c r="K12" s="659"/>
      <c r="L12" s="658"/>
      <c r="M12" s="658"/>
      <c r="N12" s="659"/>
      <c r="O12" s="658"/>
      <c r="P12" s="658"/>
      <c r="Q12" s="19"/>
      <c r="R12" s="464"/>
      <c r="S12" s="31"/>
      <c r="T12" s="31"/>
      <c r="U12" s="118"/>
      <c r="V12" s="118"/>
      <c r="W12" s="660"/>
      <c r="X12" s="660"/>
      <c r="Y12" s="660"/>
      <c r="Z12" s="660"/>
      <c r="AA12" s="660"/>
      <c r="AB12" s="118"/>
      <c r="AC12" s="118"/>
      <c r="AD12" s="118"/>
      <c r="AE12" s="31"/>
      <c r="AF12" s="31"/>
      <c r="AG12" s="31"/>
    </row>
    <row r="13" spans="1:33" s="41" customFormat="1" ht="9.9499999999999993" customHeight="1">
      <c r="A13" s="31"/>
      <c r="B13" s="33"/>
      <c r="C13" s="934" t="str">
        <f>W13</f>
        <v>* Flächengewichteter Mittelwert der Pkw-Fahrzeiten, basierend auf Routensuchen in einem Straßennetzmodell, 2018.</v>
      </c>
      <c r="D13" s="934"/>
      <c r="E13" s="934"/>
      <c r="F13" s="934"/>
      <c r="G13" s="934"/>
      <c r="H13" s="934"/>
      <c r="I13" s="934"/>
      <c r="J13" s="934"/>
      <c r="K13" s="934"/>
      <c r="L13" s="934"/>
      <c r="M13" s="934"/>
      <c r="N13" s="934"/>
      <c r="O13" s="934"/>
      <c r="P13" s="934"/>
      <c r="Q13" s="19"/>
      <c r="R13" s="464"/>
      <c r="S13" s="31"/>
      <c r="T13" s="31"/>
      <c r="U13" s="118"/>
      <c r="V13" s="118"/>
      <c r="W13" s="370" t="s">
        <v>37</v>
      </c>
      <c r="X13" s="141"/>
      <c r="Y13" s="118"/>
      <c r="Z13" s="118"/>
      <c r="AA13" s="118"/>
      <c r="AB13" s="118"/>
      <c r="AC13" s="118"/>
      <c r="AD13" s="118"/>
      <c r="AE13" s="31"/>
      <c r="AF13" s="31"/>
      <c r="AG13" s="31"/>
    </row>
    <row r="14" spans="1:33" s="41" customFormat="1" ht="9.9499999999999993" customHeight="1">
      <c r="A14" s="31"/>
      <c r="B14" s="33"/>
      <c r="C14" s="739" t="str">
        <f>W14</f>
        <v>Quelle: BBSR, Fahrländer Partner.</v>
      </c>
      <c r="D14" s="312"/>
      <c r="E14" s="312"/>
      <c r="F14" s="312"/>
      <c r="G14" s="312"/>
      <c r="H14" s="312"/>
      <c r="I14" s="312"/>
      <c r="J14" s="312"/>
      <c r="K14" s="312"/>
      <c r="L14" s="312"/>
      <c r="M14" s="312"/>
      <c r="N14" s="312"/>
      <c r="O14" s="312"/>
      <c r="P14" s="312"/>
      <c r="Q14" s="19"/>
      <c r="R14" s="464"/>
      <c r="S14" s="31"/>
      <c r="T14" s="31"/>
      <c r="U14" s="118"/>
      <c r="V14" s="118"/>
      <c r="W14" s="370" t="s">
        <v>476</v>
      </c>
      <c r="X14" s="141"/>
      <c r="Y14" s="118"/>
      <c r="Z14" s="118"/>
      <c r="AA14" s="118"/>
      <c r="AB14" s="118"/>
      <c r="AC14" s="118"/>
      <c r="AD14" s="118"/>
      <c r="AE14" s="31"/>
      <c r="AF14" s="31"/>
      <c r="AG14" s="31"/>
    </row>
    <row r="15" spans="1:33" s="332" customFormat="1" ht="30" customHeight="1">
      <c r="A15" s="368"/>
      <c r="B15" s="369"/>
      <c r="C15" s="934"/>
      <c r="D15" s="967"/>
      <c r="E15" s="967"/>
      <c r="F15" s="967"/>
      <c r="G15" s="967"/>
      <c r="H15" s="967"/>
      <c r="I15" s="967"/>
      <c r="J15" s="967"/>
      <c r="K15" s="967"/>
      <c r="L15" s="967"/>
      <c r="M15" s="967"/>
      <c r="N15" s="967"/>
      <c r="O15" s="967"/>
      <c r="P15" s="967"/>
      <c r="Q15" s="19"/>
      <c r="R15" s="465"/>
      <c r="S15" s="368"/>
      <c r="T15" s="368"/>
      <c r="U15" s="370"/>
      <c r="V15" s="370"/>
      <c r="W15" s="370"/>
      <c r="X15" s="370"/>
      <c r="Y15" s="370"/>
      <c r="Z15" s="370"/>
      <c r="AA15" s="370"/>
      <c r="AB15" s="370"/>
      <c r="AC15" s="370"/>
      <c r="AD15" s="370"/>
      <c r="AE15" s="368"/>
      <c r="AF15" s="368"/>
      <c r="AG15" s="368"/>
    </row>
    <row r="16" spans="1:33" ht="16.5" customHeight="1">
      <c r="A16" s="15"/>
      <c r="B16" s="16"/>
      <c r="C16" s="815" t="str">
        <f>W16</f>
        <v>Erreichbarkeit wichtiger Infrastrukturen (in Min.)*</v>
      </c>
      <c r="D16" s="815"/>
      <c r="E16" s="815"/>
      <c r="F16" s="815"/>
      <c r="G16" s="815"/>
      <c r="H16" s="815"/>
      <c r="I16" s="815"/>
      <c r="J16" s="815"/>
      <c r="K16" s="815"/>
      <c r="L16" s="815"/>
      <c r="M16" s="815"/>
      <c r="N16" s="815"/>
      <c r="O16" s="815"/>
      <c r="P16" s="815"/>
      <c r="Q16" s="19"/>
      <c r="R16" s="27"/>
      <c r="S16" s="15"/>
      <c r="T16" s="15"/>
      <c r="U16" s="103"/>
      <c r="V16" s="103"/>
      <c r="W16" s="522" t="s">
        <v>119</v>
      </c>
      <c r="X16" s="110"/>
      <c r="Y16" s="110"/>
      <c r="Z16" s="110"/>
      <c r="AA16" s="110"/>
      <c r="AB16" s="110"/>
      <c r="AC16" s="110"/>
      <c r="AD16" s="103"/>
      <c r="AE16" s="15"/>
      <c r="AF16" s="15"/>
      <c r="AG16" s="15"/>
    </row>
    <row r="17" spans="1:33" ht="9.9499999999999993" customHeight="1">
      <c r="A17" s="15"/>
      <c r="B17" s="16"/>
      <c r="C17" s="797"/>
      <c r="D17" s="797"/>
      <c r="E17" s="797"/>
      <c r="F17" s="797"/>
      <c r="G17" s="797"/>
      <c r="H17" s="797"/>
      <c r="I17" s="797"/>
      <c r="J17" s="797"/>
      <c r="K17" s="797"/>
      <c r="L17" s="797"/>
      <c r="M17" s="797"/>
      <c r="N17" s="797"/>
      <c r="O17" s="797"/>
      <c r="P17" s="797"/>
      <c r="Q17" s="19"/>
      <c r="R17" s="27"/>
      <c r="S17" s="15"/>
      <c r="T17" s="15"/>
      <c r="U17" s="103"/>
      <c r="V17" s="103"/>
      <c r="W17" s="522"/>
      <c r="X17" s="110"/>
      <c r="Y17" s="110"/>
      <c r="Z17" s="110"/>
      <c r="AA17" s="110"/>
      <c r="AB17" s="110"/>
      <c r="AC17" s="110"/>
      <c r="AD17" s="103"/>
      <c r="AE17" s="15"/>
      <c r="AF17" s="15"/>
      <c r="AG17" s="15"/>
    </row>
    <row r="18" spans="1:33" ht="17.25" customHeight="1">
      <c r="A18" s="15"/>
      <c r="B18" s="16"/>
      <c r="C18" s="662"/>
      <c r="D18" s="662"/>
      <c r="E18" s="824" t="str">
        <f>X18</f>
        <v>Aachen</v>
      </c>
      <c r="F18" s="824"/>
      <c r="G18" s="824"/>
      <c r="H18" s="824"/>
      <c r="I18" s="824" t="str">
        <f>Y18</f>
        <v>Kreis Städteregion Aachen</v>
      </c>
      <c r="J18" s="824"/>
      <c r="K18" s="824"/>
      <c r="L18" s="824" t="str">
        <f>Z18</f>
        <v>Nordrhein-Westfalen</v>
      </c>
      <c r="M18" s="824"/>
      <c r="N18" s="824"/>
      <c r="O18" s="824" t="str">
        <f>AA18</f>
        <v>Deutschland</v>
      </c>
      <c r="P18" s="824"/>
      <c r="Q18" s="19"/>
      <c r="R18" s="27"/>
      <c r="S18" s="15"/>
      <c r="T18" s="15"/>
      <c r="U18" s="103"/>
      <c r="V18" s="103"/>
      <c r="W18" s="110"/>
      <c r="X18" s="110" t="s">
        <v>222</v>
      </c>
      <c r="Y18" s="110" t="s">
        <v>274</v>
      </c>
      <c r="Z18" s="110" t="s">
        <v>212</v>
      </c>
      <c r="AA18" s="110" t="s">
        <v>35</v>
      </c>
      <c r="AB18" s="110"/>
      <c r="AC18" s="110"/>
      <c r="AD18" s="103"/>
      <c r="AE18" s="15"/>
      <c r="AF18" s="15"/>
      <c r="AG18" s="15"/>
    </row>
    <row r="19" spans="1:33" ht="16.5" customHeight="1">
      <c r="A19" s="15"/>
      <c r="B19" s="16"/>
      <c r="C19" s="309" t="str">
        <f>W19</f>
        <v>Internationaler Flughafen</v>
      </c>
      <c r="D19" s="309"/>
      <c r="E19" s="773"/>
      <c r="F19" s="482"/>
      <c r="G19" s="824">
        <f>X19</f>
        <v>27.536999999999995</v>
      </c>
      <c r="H19" s="824"/>
      <c r="I19" s="824">
        <f>Y19</f>
        <v>36</v>
      </c>
      <c r="J19" s="824"/>
      <c r="K19" s="824"/>
      <c r="L19" s="824">
        <f>Z19</f>
        <v>36</v>
      </c>
      <c r="M19" s="824"/>
      <c r="N19" s="824"/>
      <c r="O19" s="824">
        <f>AA19</f>
        <v>57.39683556</v>
      </c>
      <c r="P19" s="824"/>
      <c r="Q19" s="19"/>
      <c r="R19" s="27"/>
      <c r="S19" s="15"/>
      <c r="T19" s="15"/>
      <c r="U19" s="103"/>
      <c r="V19" s="103"/>
      <c r="W19" s="452" t="s">
        <v>120</v>
      </c>
      <c r="X19" s="663">
        <v>27.536999999999995</v>
      </c>
      <c r="Y19" s="663">
        <v>36</v>
      </c>
      <c r="Z19" s="663">
        <v>36</v>
      </c>
      <c r="AA19" s="663">
        <v>57.39683556</v>
      </c>
      <c r="AB19" s="103"/>
      <c r="AC19" s="103"/>
      <c r="AD19" s="103"/>
      <c r="AE19" s="15"/>
      <c r="AF19" s="15"/>
      <c r="AG19" s="15"/>
    </row>
    <row r="20" spans="1:33" ht="16.5" customHeight="1">
      <c r="A20" s="15"/>
      <c r="B20" s="16"/>
      <c r="C20" s="309" t="str">
        <f>W20</f>
        <v>IC/EC/ICE-Bahnhöfe</v>
      </c>
      <c r="D20" s="309"/>
      <c r="E20" s="773"/>
      <c r="F20" s="482"/>
      <c r="G20" s="972">
        <f t="shared" ref="G20:G22" si="0">X20</f>
        <v>1.425</v>
      </c>
      <c r="H20" s="972"/>
      <c r="I20" s="824">
        <f>Y20</f>
        <v>16</v>
      </c>
      <c r="J20" s="824"/>
      <c r="K20" s="824"/>
      <c r="L20" s="824">
        <f>Z20</f>
        <v>23</v>
      </c>
      <c r="M20" s="824"/>
      <c r="N20" s="824"/>
      <c r="O20" s="824">
        <f>AA20</f>
        <v>27</v>
      </c>
      <c r="P20" s="824"/>
      <c r="Q20" s="19"/>
      <c r="R20" s="27"/>
      <c r="S20" s="15"/>
      <c r="T20" s="15"/>
      <c r="U20" s="103"/>
      <c r="V20" s="103"/>
      <c r="W20" s="452" t="s">
        <v>121</v>
      </c>
      <c r="X20" s="663">
        <v>1.425</v>
      </c>
      <c r="Y20" s="663">
        <v>16</v>
      </c>
      <c r="Z20" s="663">
        <v>23</v>
      </c>
      <c r="AA20" s="663">
        <v>27</v>
      </c>
      <c r="AB20" s="103"/>
      <c r="AC20" s="103"/>
      <c r="AD20" s="103"/>
      <c r="AE20" s="15"/>
      <c r="AF20" s="15"/>
      <c r="AG20" s="15"/>
    </row>
    <row r="21" spans="1:33" ht="16.5" customHeight="1">
      <c r="A21" s="15"/>
      <c r="B21" s="16"/>
      <c r="C21" s="309" t="str">
        <f>W21</f>
        <v>Autobahnen</v>
      </c>
      <c r="D21" s="309"/>
      <c r="E21" s="773"/>
      <c r="F21" s="482"/>
      <c r="G21" s="824">
        <f t="shared" si="0"/>
        <v>0.749</v>
      </c>
      <c r="H21" s="824"/>
      <c r="I21" s="824">
        <f>Y21</f>
        <v>10</v>
      </c>
      <c r="J21" s="824"/>
      <c r="K21" s="824"/>
      <c r="L21" s="824">
        <f>Z21</f>
        <v>10</v>
      </c>
      <c r="M21" s="824"/>
      <c r="N21" s="824"/>
      <c r="O21" s="824">
        <f>AA21</f>
        <v>15.863234970000001</v>
      </c>
      <c r="P21" s="824"/>
      <c r="Q21" s="19"/>
      <c r="R21" s="27"/>
      <c r="S21" s="15"/>
      <c r="T21" s="15"/>
      <c r="U21" s="103"/>
      <c r="V21" s="103"/>
      <c r="W21" s="452" t="s">
        <v>122</v>
      </c>
      <c r="X21" s="663">
        <v>0.749</v>
      </c>
      <c r="Y21" s="663">
        <v>10</v>
      </c>
      <c r="Z21" s="663">
        <v>10</v>
      </c>
      <c r="AA21" s="663">
        <v>15.863234970000001</v>
      </c>
      <c r="AB21" s="103"/>
      <c r="AC21" s="103"/>
      <c r="AD21" s="103"/>
      <c r="AE21" s="15"/>
      <c r="AF21" s="15"/>
      <c r="AG21" s="15"/>
    </row>
    <row r="22" spans="1:33" ht="16.5" customHeight="1">
      <c r="A22" s="15"/>
      <c r="B22" s="16"/>
      <c r="C22" s="339" t="str">
        <f>W22</f>
        <v>Krankenhäuser</v>
      </c>
      <c r="D22" s="339"/>
      <c r="E22" s="773"/>
      <c r="F22" s="482"/>
      <c r="G22" s="824">
        <f t="shared" si="0"/>
        <v>3.4740000000000002</v>
      </c>
      <c r="H22" s="824"/>
      <c r="I22" s="824">
        <f>Y22</f>
        <v>5.2492999999999999</v>
      </c>
      <c r="J22" s="824"/>
      <c r="K22" s="824"/>
      <c r="L22" s="824">
        <f>Z22</f>
        <v>7.5970202020202002</v>
      </c>
      <c r="M22" s="824"/>
      <c r="N22" s="824"/>
      <c r="O22" s="824">
        <f>AA22</f>
        <v>13.561773088928151</v>
      </c>
      <c r="P22" s="824"/>
      <c r="Q22" s="19"/>
      <c r="R22" s="27"/>
      <c r="S22" s="15"/>
      <c r="T22" s="15"/>
      <c r="U22" s="103"/>
      <c r="V22" s="103"/>
      <c r="W22" s="452" t="s">
        <v>123</v>
      </c>
      <c r="X22" s="663">
        <v>3.4740000000000002</v>
      </c>
      <c r="Y22" s="663">
        <v>5.2492999999999999</v>
      </c>
      <c r="Z22" s="663">
        <v>7.5970202020202002</v>
      </c>
      <c r="AA22" s="663">
        <v>13.561773088928151</v>
      </c>
      <c r="AB22" s="105"/>
      <c r="AC22" s="105"/>
      <c r="AD22" s="103"/>
      <c r="AE22" s="15"/>
      <c r="AF22" s="15"/>
      <c r="AG22" s="15"/>
    </row>
    <row r="23" spans="1:33" ht="4.5" customHeight="1">
      <c r="A23" s="15"/>
      <c r="B23" s="16"/>
      <c r="C23" s="41"/>
      <c r="D23" s="41"/>
      <c r="E23" s="41"/>
      <c r="F23" s="659"/>
      <c r="G23" s="87"/>
      <c r="H23" s="87"/>
      <c r="I23" s="659"/>
      <c r="J23" s="87"/>
      <c r="K23" s="87"/>
      <c r="L23" s="659"/>
      <c r="M23" s="87"/>
      <c r="N23" s="87"/>
      <c r="O23" s="659"/>
      <c r="P23" s="41"/>
      <c r="Q23" s="19"/>
      <c r="R23" s="27"/>
      <c r="S23" s="707"/>
      <c r="T23" s="15"/>
      <c r="U23" s="103"/>
      <c r="V23" s="103"/>
      <c r="W23" s="118"/>
      <c r="X23" s="191"/>
      <c r="Y23" s="191"/>
      <c r="Z23" s="191"/>
      <c r="AA23" s="191"/>
      <c r="AB23" s="105"/>
      <c r="AC23" s="105"/>
      <c r="AD23" s="103"/>
      <c r="AE23" s="15"/>
      <c r="AF23" s="15"/>
      <c r="AG23" s="15"/>
    </row>
    <row r="24" spans="1:33" ht="9.9499999999999993" customHeight="1">
      <c r="A24" s="15"/>
      <c r="B24" s="16"/>
      <c r="C24" s="883" t="str">
        <f>W24</f>
        <v>* Flächengewichteter Mittelwert der Pkw-Fahrzeiten, basierend auf Routensuchen in einem Straßennetzmodell, 2018 (Krankenhäuser: 2013).</v>
      </c>
      <c r="D24" s="884"/>
      <c r="E24" s="884"/>
      <c r="F24" s="884"/>
      <c r="G24" s="884"/>
      <c r="H24" s="884"/>
      <c r="I24" s="884"/>
      <c r="J24" s="884"/>
      <c r="K24" s="884"/>
      <c r="L24" s="884"/>
      <c r="M24" s="884"/>
      <c r="N24" s="884"/>
      <c r="O24" s="884"/>
      <c r="P24" s="884"/>
      <c r="Q24" s="19"/>
      <c r="R24" s="27"/>
      <c r="S24" s="15"/>
      <c r="T24" s="15"/>
      <c r="U24" s="103"/>
      <c r="V24" s="103"/>
      <c r="W24" s="370" t="s">
        <v>36</v>
      </c>
      <c r="X24" s="118"/>
      <c r="Y24" s="105"/>
      <c r="Z24" s="105"/>
      <c r="AA24" s="105"/>
      <c r="AB24" s="105"/>
      <c r="AC24" s="105"/>
      <c r="AD24" s="103"/>
      <c r="AE24" s="15"/>
      <c r="AF24" s="15"/>
      <c r="AG24" s="15"/>
    </row>
    <row r="25" spans="1:33" ht="9.9499999999999993" customHeight="1">
      <c r="A25" s="15"/>
      <c r="B25" s="16"/>
      <c r="C25" s="312" t="str">
        <f>W25</f>
        <v>Quelle: BBSR, Fahrländer Partner.</v>
      </c>
      <c r="D25" s="362"/>
      <c r="E25" s="362"/>
      <c r="F25" s="362"/>
      <c r="G25" s="362"/>
      <c r="H25" s="362"/>
      <c r="I25" s="362"/>
      <c r="J25" s="362"/>
      <c r="K25" s="362"/>
      <c r="L25" s="362"/>
      <c r="M25" s="362"/>
      <c r="N25" s="362"/>
      <c r="O25" s="362"/>
      <c r="P25" s="362"/>
      <c r="Q25" s="19"/>
      <c r="R25" s="27"/>
      <c r="S25" s="15"/>
      <c r="T25" s="15"/>
      <c r="U25" s="103"/>
      <c r="V25" s="103"/>
      <c r="W25" s="370" t="s">
        <v>476</v>
      </c>
      <c r="X25" s="118"/>
      <c r="Y25" s="105"/>
      <c r="Z25" s="105"/>
      <c r="AA25" s="105"/>
      <c r="AB25" s="105"/>
      <c r="AC25" s="105"/>
      <c r="AD25" s="103"/>
      <c r="AE25" s="15"/>
      <c r="AF25" s="15"/>
      <c r="AG25" s="15"/>
    </row>
    <row r="26" spans="1:33" s="332" customFormat="1" ht="30" customHeight="1">
      <c r="A26" s="368"/>
      <c r="B26" s="369"/>
      <c r="C26" s="312"/>
      <c r="D26" s="362"/>
      <c r="E26" s="362"/>
      <c r="F26" s="362"/>
      <c r="G26" s="362"/>
      <c r="H26" s="362"/>
      <c r="I26" s="362"/>
      <c r="J26" s="362"/>
      <c r="K26" s="362"/>
      <c r="L26" s="362"/>
      <c r="M26" s="362"/>
      <c r="N26" s="362"/>
      <c r="O26" s="362"/>
      <c r="P26" s="362"/>
      <c r="Q26" s="19"/>
      <c r="R26" s="368"/>
      <c r="S26" s="368"/>
      <c r="T26" s="368"/>
      <c r="U26" s="370"/>
      <c r="V26" s="370"/>
      <c r="W26" s="370"/>
      <c r="X26" s="370"/>
      <c r="Y26" s="370"/>
      <c r="Z26" s="370"/>
      <c r="AA26" s="370"/>
      <c r="AB26" s="370"/>
      <c r="AC26" s="370"/>
      <c r="AD26" s="370"/>
      <c r="AE26" s="368"/>
      <c r="AF26" s="368"/>
      <c r="AG26" s="368"/>
    </row>
    <row r="27" spans="1:33" ht="16.5" customHeight="1">
      <c r="A27" s="15"/>
      <c r="B27" s="16"/>
      <c r="C27" s="962" t="str">
        <f>W27</f>
        <v>Erreichbarkeit Nahversorgung (in m)*</v>
      </c>
      <c r="D27" s="963"/>
      <c r="E27" s="963"/>
      <c r="F27" s="963"/>
      <c r="G27" s="963"/>
      <c r="H27" s="963"/>
      <c r="I27" s="963"/>
      <c r="J27" s="963"/>
      <c r="K27" s="963"/>
      <c r="L27" s="963"/>
      <c r="M27" s="963"/>
      <c r="N27" s="963"/>
      <c r="O27" s="963"/>
      <c r="P27" s="964"/>
      <c r="Q27" s="19"/>
      <c r="R27" s="15"/>
      <c r="S27" s="15"/>
      <c r="T27" s="15"/>
      <c r="U27" s="103"/>
      <c r="V27" s="103"/>
      <c r="W27" s="522" t="s">
        <v>118</v>
      </c>
      <c r="X27" s="110"/>
      <c r="Y27" s="110"/>
      <c r="Z27" s="110"/>
      <c r="AA27" s="110"/>
      <c r="AB27" s="110"/>
      <c r="AC27" s="110"/>
      <c r="AD27" s="103"/>
      <c r="AE27" s="15"/>
      <c r="AF27" s="15"/>
      <c r="AG27" s="15"/>
    </row>
    <row r="28" spans="1:33" ht="9.9499999999999993" customHeight="1">
      <c r="A28" s="15"/>
      <c r="B28" s="16"/>
      <c r="C28" s="75"/>
      <c r="D28" s="75"/>
      <c r="E28" s="75"/>
      <c r="F28" s="75"/>
      <c r="G28" s="75"/>
      <c r="H28" s="75"/>
      <c r="I28" s="75"/>
      <c r="J28" s="75"/>
      <c r="K28" s="75"/>
      <c r="L28" s="75"/>
      <c r="M28" s="75"/>
      <c r="N28" s="75"/>
      <c r="O28" s="75"/>
      <c r="P28" s="75"/>
      <c r="Q28" s="19"/>
      <c r="R28" s="15"/>
      <c r="S28" s="15"/>
      <c r="T28" s="15"/>
      <c r="U28" s="103"/>
      <c r="V28" s="103"/>
      <c r="W28" s="110"/>
      <c r="X28" s="110"/>
      <c r="Y28" s="110"/>
      <c r="Z28" s="110"/>
      <c r="AA28" s="110"/>
      <c r="AB28" s="110"/>
      <c r="AC28" s="110"/>
      <c r="AD28" s="103"/>
      <c r="AE28" s="15"/>
      <c r="AF28" s="15"/>
      <c r="AG28" s="15"/>
    </row>
    <row r="29" spans="1:33" ht="16.5" customHeight="1">
      <c r="A29" s="15"/>
      <c r="B29" s="16"/>
      <c r="C29" s="662"/>
      <c r="D29" s="662"/>
      <c r="E29" s="824" t="str">
        <f>X29</f>
        <v>Aachen</v>
      </c>
      <c r="F29" s="824"/>
      <c r="G29" s="824"/>
      <c r="H29" s="824"/>
      <c r="I29" s="824" t="str">
        <f t="shared" ref="I29:I35" si="1">Y29</f>
        <v>Kreis Städteregion Aachen</v>
      </c>
      <c r="J29" s="824"/>
      <c r="K29" s="824"/>
      <c r="L29" s="824" t="str">
        <f>Z29</f>
        <v>Nordrhein-Westfalen</v>
      </c>
      <c r="M29" s="824"/>
      <c r="N29" s="824"/>
      <c r="O29" s="824" t="str">
        <f>AA29</f>
        <v>Deutschland</v>
      </c>
      <c r="P29" s="824"/>
      <c r="Q29" s="19"/>
      <c r="R29" s="15"/>
      <c r="S29" s="15"/>
      <c r="T29" s="15"/>
      <c r="U29" s="103"/>
      <c r="V29" s="103"/>
      <c r="W29" s="141"/>
      <c r="X29" s="144" t="s">
        <v>222</v>
      </c>
      <c r="Y29" s="144" t="s">
        <v>274</v>
      </c>
      <c r="Z29" s="110" t="s">
        <v>212</v>
      </c>
      <c r="AA29" s="110" t="s">
        <v>35</v>
      </c>
      <c r="AB29" s="144"/>
      <c r="AC29" s="103"/>
      <c r="AD29" s="103"/>
      <c r="AE29" s="15"/>
      <c r="AF29" s="15"/>
      <c r="AG29" s="15"/>
    </row>
    <row r="30" spans="1:33" ht="16.5" customHeight="1">
      <c r="A30" s="15"/>
      <c r="B30" s="16"/>
      <c r="C30" s="309" t="str">
        <f t="shared" ref="C30:C37" si="2">W30</f>
        <v>Haltestellen ÖV</v>
      </c>
      <c r="D30" s="309"/>
      <c r="E30" s="309"/>
      <c r="F30" s="824">
        <f t="shared" ref="F30:F35" si="3">X30</f>
        <v>175</v>
      </c>
      <c r="G30" s="824"/>
      <c r="H30" s="824"/>
      <c r="I30" s="824">
        <f t="shared" si="1"/>
        <v>208</v>
      </c>
      <c r="J30" s="824"/>
      <c r="K30" s="824"/>
      <c r="L30" s="662"/>
      <c r="M30" s="824">
        <f t="shared" ref="M30:M35" si="4">Z30</f>
        <v>266</v>
      </c>
      <c r="N30" s="824">
        <f t="shared" ref="N30:N35" si="5">Z30</f>
        <v>266</v>
      </c>
      <c r="O30" s="824">
        <f t="shared" ref="O30:O35" si="6">AA30</f>
        <v>445</v>
      </c>
      <c r="P30" s="824"/>
      <c r="Q30" s="19"/>
      <c r="R30" s="15"/>
      <c r="S30" s="15"/>
      <c r="T30" s="15"/>
      <c r="U30" s="103"/>
      <c r="V30" s="103"/>
      <c r="W30" s="452" t="s">
        <v>124</v>
      </c>
      <c r="X30" s="534">
        <v>175</v>
      </c>
      <c r="Y30" s="534">
        <v>208</v>
      </c>
      <c r="Z30" s="534">
        <v>266</v>
      </c>
      <c r="AA30" s="534">
        <v>445</v>
      </c>
      <c r="AB30" s="534"/>
      <c r="AC30" s="103"/>
      <c r="AD30" s="103"/>
      <c r="AE30" s="15"/>
      <c r="AF30" s="15"/>
      <c r="AG30" s="15"/>
    </row>
    <row r="31" spans="1:33" ht="16.5" customHeight="1">
      <c r="A31" s="15"/>
      <c r="B31" s="16"/>
      <c r="C31" s="309" t="str">
        <f t="shared" si="2"/>
        <v>Supermärkte</v>
      </c>
      <c r="D31" s="309"/>
      <c r="E31" s="309"/>
      <c r="F31" s="824">
        <f t="shared" si="3"/>
        <v>559</v>
      </c>
      <c r="G31" s="824"/>
      <c r="H31" s="824"/>
      <c r="I31" s="824">
        <f t="shared" si="1"/>
        <v>675</v>
      </c>
      <c r="J31" s="824"/>
      <c r="K31" s="824"/>
      <c r="L31" s="662"/>
      <c r="M31" s="824">
        <f t="shared" si="4"/>
        <v>735</v>
      </c>
      <c r="N31" s="824">
        <f t="shared" si="5"/>
        <v>735</v>
      </c>
      <c r="O31" s="824">
        <f t="shared" si="6"/>
        <v>962</v>
      </c>
      <c r="P31" s="824"/>
      <c r="Q31" s="19"/>
      <c r="R31" s="15"/>
      <c r="S31" s="15"/>
      <c r="T31" s="15"/>
      <c r="U31" s="103"/>
      <c r="V31" s="103"/>
      <c r="W31" s="452" t="s">
        <v>125</v>
      </c>
      <c r="X31" s="534">
        <v>559</v>
      </c>
      <c r="Y31" s="534">
        <v>675</v>
      </c>
      <c r="Z31" s="534">
        <v>735</v>
      </c>
      <c r="AA31" s="534">
        <v>962</v>
      </c>
      <c r="AB31" s="534"/>
      <c r="AC31" s="103"/>
      <c r="AD31" s="103"/>
      <c r="AE31" s="15"/>
      <c r="AF31" s="15"/>
      <c r="AG31" s="15"/>
    </row>
    <row r="32" spans="1:33" ht="16.5" customHeight="1">
      <c r="A32" s="15"/>
      <c r="B32" s="16"/>
      <c r="C32" s="309" t="str">
        <f t="shared" si="2"/>
        <v>Grundschulen</v>
      </c>
      <c r="D32" s="309"/>
      <c r="E32" s="309"/>
      <c r="F32" s="824">
        <f t="shared" si="3"/>
        <v>559</v>
      </c>
      <c r="G32" s="824"/>
      <c r="H32" s="824"/>
      <c r="I32" s="824">
        <f t="shared" si="1"/>
        <v>691</v>
      </c>
      <c r="J32" s="824"/>
      <c r="K32" s="824"/>
      <c r="L32" s="662"/>
      <c r="M32" s="824">
        <f t="shared" si="4"/>
        <v>833</v>
      </c>
      <c r="N32" s="824">
        <f t="shared" si="5"/>
        <v>833</v>
      </c>
      <c r="O32" s="824">
        <f t="shared" si="6"/>
        <v>1030</v>
      </c>
      <c r="P32" s="824"/>
      <c r="Q32" s="19"/>
      <c r="R32" s="15"/>
      <c r="S32" s="15"/>
      <c r="T32" s="15"/>
      <c r="U32" s="103"/>
      <c r="V32" s="103"/>
      <c r="W32" s="452" t="s">
        <v>126</v>
      </c>
      <c r="X32" s="534">
        <v>559</v>
      </c>
      <c r="Y32" s="534">
        <v>691</v>
      </c>
      <c r="Z32" s="534">
        <v>833</v>
      </c>
      <c r="AA32" s="534">
        <v>1030</v>
      </c>
      <c r="AB32" s="534"/>
      <c r="AC32" s="103"/>
      <c r="AD32" s="103"/>
      <c r="AE32" s="15"/>
      <c r="AF32" s="15"/>
      <c r="AG32" s="15"/>
    </row>
    <row r="33" spans="1:33" ht="16.5" customHeight="1">
      <c r="A33" s="15"/>
      <c r="B33" s="16"/>
      <c r="C33" s="309" t="str">
        <f t="shared" si="2"/>
        <v>Schulen der Sekundarstufe 1</v>
      </c>
      <c r="D33" s="309"/>
      <c r="E33" s="309"/>
      <c r="F33" s="824" t="str">
        <f t="shared" si="3"/>
        <v/>
      </c>
      <c r="G33" s="824"/>
      <c r="H33" s="824"/>
      <c r="I33" s="824">
        <f t="shared" si="1"/>
        <v>1371.7215402491049</v>
      </c>
      <c r="J33" s="824"/>
      <c r="K33" s="824"/>
      <c r="L33" s="662"/>
      <c r="M33" s="824">
        <f t="shared" si="4"/>
        <v>1538.6253708352385</v>
      </c>
      <c r="N33" s="824">
        <f t="shared" si="5"/>
        <v>1538.6253708352385</v>
      </c>
      <c r="O33" s="824">
        <f t="shared" si="6"/>
        <v>2135.7759218317474</v>
      </c>
      <c r="P33" s="824"/>
      <c r="Q33" s="19"/>
      <c r="R33" s="15"/>
      <c r="S33" s="15"/>
      <c r="T33" s="15"/>
      <c r="U33" s="103"/>
      <c r="V33" s="103"/>
      <c r="W33" s="452" t="s">
        <v>127</v>
      </c>
      <c r="X33" s="434" t="s">
        <v>14</v>
      </c>
      <c r="Y33" s="534">
        <v>1371.7215402491049</v>
      </c>
      <c r="Z33" s="534">
        <v>1538.6253708352385</v>
      </c>
      <c r="AA33" s="534">
        <v>2135.7759218317474</v>
      </c>
      <c r="AB33" s="534"/>
      <c r="AC33" s="103"/>
      <c r="AD33" s="103"/>
      <c r="AE33" s="15"/>
      <c r="AF33" s="15"/>
      <c r="AG33" s="15"/>
    </row>
    <row r="34" spans="1:33" ht="16.5" customHeight="1">
      <c r="A34" s="15"/>
      <c r="B34" s="16"/>
      <c r="C34" s="309" t="str">
        <f t="shared" si="2"/>
        <v>Hausärzte</v>
      </c>
      <c r="D34" s="309"/>
      <c r="E34" s="309"/>
      <c r="F34" s="824" t="str">
        <f t="shared" si="3"/>
        <v/>
      </c>
      <c r="G34" s="824"/>
      <c r="H34" s="824"/>
      <c r="I34" s="824">
        <f t="shared" si="1"/>
        <v>587.05692708282777</v>
      </c>
      <c r="J34" s="824"/>
      <c r="K34" s="824"/>
      <c r="L34" s="662"/>
      <c r="M34" s="824">
        <f t="shared" si="4"/>
        <v>820.89651876566768</v>
      </c>
      <c r="N34" s="824">
        <f t="shared" si="5"/>
        <v>820.89651876566768</v>
      </c>
      <c r="O34" s="824">
        <f t="shared" si="6"/>
        <v>1207.0603571861964</v>
      </c>
      <c r="P34" s="824"/>
      <c r="Q34" s="19"/>
      <c r="R34" s="15"/>
      <c r="S34" s="15"/>
      <c r="T34" s="15"/>
      <c r="U34" s="103"/>
      <c r="V34" s="103"/>
      <c r="W34" s="452" t="s">
        <v>128</v>
      </c>
      <c r="X34" s="434" t="s">
        <v>14</v>
      </c>
      <c r="Y34" s="534">
        <v>587.05692708282777</v>
      </c>
      <c r="Z34" s="534">
        <v>820.89651876566768</v>
      </c>
      <c r="AA34" s="534">
        <v>1207.0603571861964</v>
      </c>
      <c r="AB34" s="534"/>
      <c r="AC34" s="103"/>
      <c r="AD34" s="103"/>
      <c r="AE34" s="15"/>
      <c r="AF34" s="15"/>
      <c r="AG34" s="15"/>
    </row>
    <row r="35" spans="1:33" ht="16.5" customHeight="1">
      <c r="A35" s="15"/>
      <c r="B35" s="16"/>
      <c r="C35" s="339" t="str">
        <f t="shared" si="2"/>
        <v>Apotheken</v>
      </c>
      <c r="D35" s="339"/>
      <c r="E35" s="339"/>
      <c r="F35" s="824">
        <f t="shared" si="3"/>
        <v>503</v>
      </c>
      <c r="G35" s="824"/>
      <c r="H35" s="824"/>
      <c r="I35" s="824">
        <f t="shared" si="1"/>
        <v>763</v>
      </c>
      <c r="J35" s="824"/>
      <c r="K35" s="824"/>
      <c r="L35" s="662"/>
      <c r="M35" s="824">
        <f t="shared" si="4"/>
        <v>884</v>
      </c>
      <c r="N35" s="824">
        <f t="shared" si="5"/>
        <v>884</v>
      </c>
      <c r="O35" s="824">
        <f t="shared" si="6"/>
        <v>1248</v>
      </c>
      <c r="P35" s="824"/>
      <c r="Q35" s="19"/>
      <c r="R35" s="15"/>
      <c r="S35" s="15"/>
      <c r="T35" s="15"/>
      <c r="U35" s="103"/>
      <c r="V35" s="103"/>
      <c r="W35" s="452" t="s">
        <v>129</v>
      </c>
      <c r="X35" s="534">
        <v>503</v>
      </c>
      <c r="Y35" s="534">
        <v>763</v>
      </c>
      <c r="Z35" s="534">
        <v>884</v>
      </c>
      <c r="AA35" s="534">
        <v>1248</v>
      </c>
      <c r="AB35" s="534"/>
      <c r="AC35" s="103"/>
      <c r="AD35" s="103"/>
      <c r="AE35" s="15"/>
      <c r="AF35" s="15"/>
      <c r="AG35" s="15"/>
    </row>
    <row r="36" spans="1:33" ht="3.75" customHeight="1">
      <c r="A36" s="15"/>
      <c r="B36" s="16"/>
      <c r="C36" s="41"/>
      <c r="D36" s="41"/>
      <c r="E36" s="41"/>
      <c r="F36" s="41"/>
      <c r="G36" s="315"/>
      <c r="H36" s="315"/>
      <c r="I36" s="315"/>
      <c r="J36" s="315"/>
      <c r="K36" s="315"/>
      <c r="L36" s="315"/>
      <c r="M36" s="315"/>
      <c r="N36" s="315"/>
      <c r="O36" s="315"/>
      <c r="P36" s="315"/>
      <c r="Q36" s="19"/>
      <c r="R36" s="15"/>
      <c r="S36" s="15"/>
      <c r="T36" s="15"/>
      <c r="U36" s="103"/>
      <c r="V36" s="103"/>
      <c r="W36" s="105"/>
      <c r="X36" s="129"/>
      <c r="Y36" s="129"/>
      <c r="Z36" s="129"/>
      <c r="AA36" s="129"/>
      <c r="AB36" s="129"/>
      <c r="AC36" s="103"/>
      <c r="AD36" s="103"/>
      <c r="AE36" s="15"/>
      <c r="AF36" s="15"/>
      <c r="AG36" s="15"/>
    </row>
    <row r="37" spans="1:33" s="332" customFormat="1" ht="9.9499999999999993" customHeight="1">
      <c r="A37" s="368"/>
      <c r="B37" s="369"/>
      <c r="C37" s="362" t="str">
        <f t="shared" si="2"/>
        <v>* Durchschnittliche und einwohnergewichtete Luftliniendistanz, 2017 (Hausärzte und Schulen der Sekundarstufe I: 2015).</v>
      </c>
      <c r="G37" s="466"/>
      <c r="H37" s="466"/>
      <c r="I37" s="466"/>
      <c r="J37" s="466"/>
      <c r="K37" s="466"/>
      <c r="L37" s="466"/>
      <c r="M37" s="466"/>
      <c r="N37" s="466"/>
      <c r="O37" s="466"/>
      <c r="P37" s="466"/>
      <c r="Q37" s="19"/>
      <c r="R37" s="368"/>
      <c r="S37" s="368"/>
      <c r="T37" s="368"/>
      <c r="U37" s="370"/>
      <c r="V37" s="370"/>
      <c r="W37" s="370" t="s">
        <v>38</v>
      </c>
      <c r="X37" s="370"/>
      <c r="Y37" s="370"/>
      <c r="Z37" s="370"/>
      <c r="AA37" s="467"/>
      <c r="AB37" s="467"/>
      <c r="AC37" s="467"/>
      <c r="AD37" s="370"/>
      <c r="AE37" s="368"/>
      <c r="AF37" s="368"/>
      <c r="AG37" s="368"/>
    </row>
    <row r="38" spans="1:33" s="332" customFormat="1" ht="9.9499999999999993" customHeight="1">
      <c r="A38" s="368"/>
      <c r="B38" s="369"/>
      <c r="C38" s="362" t="str">
        <f>W38</f>
        <v>Quelle: BBSR, Fahrländer Partner.</v>
      </c>
      <c r="G38" s="466"/>
      <c r="H38" s="466"/>
      <c r="I38" s="466"/>
      <c r="J38" s="466"/>
      <c r="K38" s="466"/>
      <c r="L38" s="466"/>
      <c r="M38" s="466"/>
      <c r="N38" s="466"/>
      <c r="O38" s="466"/>
      <c r="P38" s="466"/>
      <c r="Q38" s="19"/>
      <c r="R38" s="368"/>
      <c r="S38" s="368"/>
      <c r="T38" s="368"/>
      <c r="U38" s="370"/>
      <c r="V38" s="370"/>
      <c r="W38" s="370" t="s">
        <v>476</v>
      </c>
      <c r="X38" s="370"/>
      <c r="Y38" s="370"/>
      <c r="Z38" s="370"/>
      <c r="AA38" s="467"/>
      <c r="AB38" s="467"/>
      <c r="AC38" s="467"/>
      <c r="AD38" s="370"/>
      <c r="AE38" s="368"/>
      <c r="AF38" s="368"/>
      <c r="AG38" s="368"/>
    </row>
    <row r="39" spans="1:33" s="332" customFormat="1" ht="9.9499999999999993" customHeight="1">
      <c r="A39" s="368"/>
      <c r="B39" s="369"/>
      <c r="C39" s="362"/>
      <c r="G39" s="466"/>
      <c r="H39" s="466"/>
      <c r="I39" s="466"/>
      <c r="J39" s="466"/>
      <c r="K39" s="466"/>
      <c r="L39" s="466"/>
      <c r="M39" s="466"/>
      <c r="N39" s="466"/>
      <c r="O39" s="466"/>
      <c r="P39" s="466"/>
      <c r="Q39" s="19"/>
      <c r="R39" s="368"/>
      <c r="S39" s="368"/>
      <c r="T39" s="368"/>
      <c r="U39" s="370"/>
      <c r="V39" s="370"/>
      <c r="W39" s="370"/>
      <c r="X39" s="370"/>
      <c r="Y39" s="370"/>
      <c r="Z39" s="370"/>
      <c r="AA39" s="467"/>
      <c r="AB39" s="467"/>
      <c r="AC39" s="467"/>
      <c r="AD39" s="370"/>
      <c r="AE39" s="368"/>
      <c r="AF39" s="368"/>
      <c r="AG39" s="368"/>
    </row>
    <row r="40" spans="1:33" s="41" customFormat="1" ht="5.45" customHeight="1">
      <c r="A40" s="31"/>
      <c r="B40" s="477"/>
      <c r="C40" s="969"/>
      <c r="D40" s="970"/>
      <c r="E40" s="970"/>
      <c r="F40" s="970"/>
      <c r="G40" s="970"/>
      <c r="H40" s="970"/>
      <c r="I40" s="970"/>
      <c r="J40" s="970"/>
      <c r="K40" s="970"/>
      <c r="L40" s="970"/>
      <c r="M40" s="970"/>
      <c r="N40" s="970"/>
      <c r="O40" s="970"/>
      <c r="P40" s="971"/>
      <c r="Q40" s="19"/>
      <c r="R40" s="15"/>
      <c r="S40" s="15"/>
      <c r="T40" s="31"/>
      <c r="U40" s="191"/>
      <c r="V40" s="191"/>
      <c r="W40" s="191"/>
      <c r="X40" s="191"/>
      <c r="Y40" s="191"/>
      <c r="Z40" s="191"/>
      <c r="AA40" s="191"/>
      <c r="AB40" s="191"/>
      <c r="AC40" s="191"/>
      <c r="AD40" s="103"/>
      <c r="AE40" s="15"/>
      <c r="AF40" s="15"/>
      <c r="AG40" s="15"/>
    </row>
    <row r="41" spans="1:33" s="41" customFormat="1" ht="16.5" customHeight="1">
      <c r="A41" s="31"/>
      <c r="C41" s="956"/>
      <c r="D41" s="957"/>
      <c r="E41" s="957"/>
      <c r="F41" s="957"/>
      <c r="G41" s="957"/>
      <c r="H41" s="957"/>
      <c r="I41" s="957"/>
      <c r="J41" s="957"/>
      <c r="K41" s="957"/>
      <c r="L41" s="957"/>
      <c r="M41" s="957"/>
      <c r="N41" s="957"/>
      <c r="O41" s="957"/>
      <c r="P41" s="958"/>
      <c r="Q41" s="19"/>
      <c r="R41" s="15"/>
      <c r="S41" s="15"/>
      <c r="T41" s="511"/>
      <c r="U41" s="118"/>
      <c r="V41" s="118"/>
      <c r="W41" s="162"/>
      <c r="X41" s="118"/>
      <c r="Y41" s="118"/>
      <c r="Z41" s="118"/>
      <c r="AA41" s="118"/>
      <c r="AB41" s="118"/>
      <c r="AC41" s="118"/>
      <c r="AD41" s="103"/>
      <c r="AE41" s="15"/>
      <c r="AF41" s="15"/>
      <c r="AG41" s="15"/>
    </row>
    <row r="42" spans="1:33" s="41" customFormat="1" ht="8.1" customHeight="1">
      <c r="A42" s="31"/>
      <c r="C42" s="468"/>
      <c r="D42" s="469"/>
      <c r="E42" s="469"/>
      <c r="F42" s="469"/>
      <c r="G42" s="469"/>
      <c r="H42" s="469"/>
      <c r="I42" s="469"/>
      <c r="J42" s="469"/>
      <c r="K42" s="469"/>
      <c r="L42" s="469"/>
      <c r="M42" s="469"/>
      <c r="N42" s="469"/>
      <c r="O42" s="469"/>
      <c r="P42" s="470"/>
      <c r="Q42" s="19"/>
      <c r="R42" s="15"/>
      <c r="S42" s="15"/>
      <c r="T42" s="31"/>
      <c r="U42" s="118"/>
      <c r="V42" s="118"/>
      <c r="W42" s="151"/>
      <c r="X42" s="118"/>
      <c r="Y42" s="118"/>
      <c r="Z42" s="118"/>
      <c r="AA42" s="118"/>
      <c r="AB42" s="118"/>
      <c r="AC42" s="118"/>
      <c r="AD42" s="103"/>
      <c r="AE42" s="15"/>
      <c r="AF42" s="15"/>
      <c r="AG42" s="15"/>
    </row>
    <row r="43" spans="1:33" ht="125.1" customHeight="1">
      <c r="A43" s="15"/>
      <c r="C43" s="292"/>
      <c r="D43" s="292"/>
      <c r="E43" s="292"/>
      <c r="F43" s="292"/>
      <c r="G43" s="292"/>
      <c r="H43" s="292"/>
      <c r="I43" s="292"/>
      <c r="J43" s="292"/>
      <c r="K43" s="292"/>
      <c r="L43" s="292"/>
      <c r="M43" s="292"/>
      <c r="N43" s="292"/>
      <c r="O43" s="292"/>
      <c r="P43" s="292"/>
      <c r="Q43" s="19"/>
      <c r="R43" s="15"/>
      <c r="S43" s="15"/>
      <c r="T43" s="15"/>
      <c r="U43" s="103"/>
      <c r="V43" s="103"/>
      <c r="W43" s="597"/>
      <c r="X43" s="103"/>
      <c r="Y43" s="103"/>
      <c r="Z43" s="103"/>
      <c r="AA43" s="103"/>
      <c r="AB43" s="103"/>
      <c r="AC43" s="103"/>
      <c r="AD43" s="103"/>
      <c r="AE43" s="15"/>
      <c r="AF43" s="15"/>
      <c r="AG43" s="15"/>
    </row>
    <row r="44" spans="1:33" ht="24.95" customHeight="1">
      <c r="A44" s="15"/>
      <c r="C44" s="471"/>
      <c r="D44" s="294"/>
      <c r="E44" s="294"/>
      <c r="F44" s="294"/>
      <c r="G44" s="294"/>
      <c r="H44" s="294"/>
      <c r="I44" s="294"/>
      <c r="J44" s="294"/>
      <c r="K44" s="294"/>
      <c r="L44" s="294"/>
      <c r="M44" s="294"/>
      <c r="N44" s="294"/>
      <c r="O44" s="294"/>
      <c r="P44" s="295"/>
      <c r="Q44" s="19"/>
      <c r="R44" s="15"/>
      <c r="S44" s="15"/>
      <c r="T44" s="15"/>
      <c r="U44" s="103"/>
      <c r="V44" s="103"/>
      <c r="W44" s="741"/>
      <c r="X44" s="103"/>
      <c r="Y44" s="103"/>
      <c r="Z44" s="103"/>
      <c r="AA44" s="103"/>
      <c r="AB44" s="103"/>
      <c r="AC44" s="103"/>
      <c r="AD44" s="103"/>
      <c r="AE44" s="15"/>
      <c r="AF44" s="15"/>
      <c r="AG44" s="15"/>
    </row>
    <row r="45" spans="1:33" s="332" customFormat="1" ht="9.9499999999999993" customHeight="1">
      <c r="A45" s="368"/>
      <c r="C45" s="959"/>
      <c r="D45" s="960"/>
      <c r="E45" s="960"/>
      <c r="F45" s="960"/>
      <c r="G45" s="960"/>
      <c r="H45" s="960"/>
      <c r="I45" s="960"/>
      <c r="J45" s="960"/>
      <c r="K45" s="960"/>
      <c r="L45" s="960"/>
      <c r="M45" s="960"/>
      <c r="N45" s="960"/>
      <c r="O45" s="960"/>
      <c r="P45" s="961"/>
      <c r="Q45" s="19"/>
      <c r="R45" s="368"/>
      <c r="S45" s="368"/>
      <c r="T45" s="368"/>
      <c r="U45" s="370"/>
      <c r="V45" s="370"/>
      <c r="W45" s="370"/>
      <c r="X45" s="370"/>
      <c r="Y45" s="370"/>
      <c r="Z45" s="370"/>
      <c r="AA45" s="370"/>
      <c r="AB45" s="370"/>
      <c r="AC45" s="370"/>
      <c r="AD45" s="370"/>
      <c r="AE45" s="368"/>
      <c r="AF45" s="368"/>
      <c r="AG45" s="368"/>
    </row>
    <row r="46" spans="1:33" s="332" customFormat="1" ht="9.9499999999999993" customHeight="1">
      <c r="A46" s="368"/>
      <c r="B46" s="369"/>
      <c r="C46" s="883"/>
      <c r="D46" s="884"/>
      <c r="E46" s="884"/>
      <c r="F46" s="884"/>
      <c r="G46" s="884"/>
      <c r="H46" s="884"/>
      <c r="I46" s="884"/>
      <c r="J46" s="884"/>
      <c r="K46" s="884"/>
      <c r="L46" s="884"/>
      <c r="M46" s="884"/>
      <c r="N46" s="884"/>
      <c r="O46" s="884"/>
      <c r="P46" s="884"/>
      <c r="Q46" s="19"/>
      <c r="R46" s="368"/>
      <c r="S46" s="368"/>
      <c r="T46" s="368"/>
      <c r="U46" s="370"/>
      <c r="V46" s="370"/>
      <c r="W46" s="370"/>
      <c r="X46" s="370"/>
      <c r="Y46" s="370"/>
      <c r="Z46" s="370"/>
      <c r="AA46" s="370"/>
      <c r="AB46" s="370"/>
      <c r="AC46" s="370"/>
      <c r="AD46" s="370"/>
      <c r="AE46" s="368"/>
      <c r="AF46" s="368"/>
      <c r="AG46" s="368"/>
    </row>
    <row r="47" spans="1:33" ht="9.9499999999999993" customHeight="1">
      <c r="A47" s="15"/>
      <c r="C47" s="959"/>
      <c r="D47" s="960"/>
      <c r="E47" s="960"/>
      <c r="F47" s="960"/>
      <c r="G47" s="960"/>
      <c r="H47" s="960"/>
      <c r="I47" s="960"/>
      <c r="J47" s="960"/>
      <c r="K47" s="960"/>
      <c r="L47" s="960"/>
      <c r="M47" s="960"/>
      <c r="N47" s="960"/>
      <c r="O47" s="960"/>
      <c r="P47" s="961"/>
      <c r="Q47" s="19"/>
      <c r="R47" s="15"/>
      <c r="S47" s="15"/>
      <c r="T47" s="15"/>
      <c r="U47" s="103"/>
      <c r="V47" s="103"/>
      <c r="W47" s="103"/>
      <c r="X47" s="103"/>
      <c r="Y47" s="103"/>
      <c r="Z47" s="103"/>
      <c r="AA47" s="103"/>
      <c r="AB47" s="103"/>
      <c r="AC47" s="103"/>
      <c r="AD47" s="103"/>
      <c r="AE47" s="15"/>
      <c r="AF47" s="15"/>
      <c r="AG47" s="15"/>
    </row>
    <row r="48" spans="1:33" ht="30" customHeight="1">
      <c r="A48" s="15"/>
      <c r="Q48" s="19"/>
      <c r="R48" s="15"/>
      <c r="S48" s="15"/>
      <c r="T48" s="15"/>
      <c r="U48" s="103"/>
      <c r="V48" s="103"/>
      <c r="W48" s="103"/>
      <c r="X48" s="103"/>
      <c r="Y48" s="103"/>
      <c r="Z48" s="103"/>
      <c r="AA48" s="103"/>
      <c r="AB48" s="103"/>
      <c r="AC48" s="103"/>
      <c r="AD48" s="103"/>
      <c r="AE48" s="15"/>
      <c r="AF48" s="15"/>
      <c r="AG48" s="15"/>
    </row>
    <row r="49" spans="1:33" ht="16.5" customHeight="1">
      <c r="A49" s="15"/>
      <c r="C49" s="956"/>
      <c r="D49" s="957"/>
      <c r="E49" s="957"/>
      <c r="F49" s="957"/>
      <c r="G49" s="957"/>
      <c r="H49" s="957"/>
      <c r="I49" s="957"/>
      <c r="J49" s="957"/>
      <c r="K49" s="957"/>
      <c r="L49" s="957"/>
      <c r="M49" s="957"/>
      <c r="N49" s="957"/>
      <c r="O49" s="957"/>
      <c r="P49" s="958"/>
      <c r="Q49" s="19"/>
      <c r="R49" s="15"/>
      <c r="S49" s="15"/>
      <c r="T49" s="15"/>
      <c r="U49" s="103"/>
      <c r="V49" s="103"/>
      <c r="W49" s="522"/>
      <c r="X49" s="103"/>
      <c r="Y49" s="103"/>
      <c r="Z49" s="103"/>
      <c r="AA49" s="103"/>
      <c r="AB49" s="103"/>
      <c r="AC49" s="103"/>
      <c r="AD49" s="103"/>
      <c r="AE49" s="15"/>
      <c r="AF49" s="15"/>
      <c r="AG49" s="15"/>
    </row>
    <row r="50" spans="1:33" s="738" customFormat="1" ht="9.9499999999999993" customHeight="1">
      <c r="A50" s="31"/>
      <c r="B50" s="33"/>
      <c r="D50" s="739"/>
      <c r="E50" s="739"/>
      <c r="F50" s="739"/>
      <c r="G50" s="739"/>
      <c r="H50" s="739"/>
      <c r="I50" s="739"/>
      <c r="J50" s="739"/>
      <c r="K50" s="739"/>
      <c r="L50" s="739"/>
      <c r="M50" s="739"/>
      <c r="N50" s="739"/>
      <c r="O50" s="739"/>
      <c r="P50" s="739"/>
      <c r="Q50" s="19"/>
      <c r="R50" s="464"/>
      <c r="S50" s="31"/>
      <c r="T50" s="31"/>
      <c r="U50" s="118"/>
      <c r="V50" s="118"/>
      <c r="W50" s="118"/>
      <c r="X50" s="141"/>
      <c r="Y50" s="118"/>
      <c r="Z50" s="118"/>
      <c r="AA50" s="118"/>
      <c r="AB50" s="118"/>
      <c r="AC50" s="118"/>
      <c r="AD50" s="118"/>
      <c r="AE50" s="31"/>
      <c r="AF50" s="31"/>
      <c r="AG50" s="31"/>
    </row>
    <row r="51" spans="1:33" ht="8.1" customHeight="1">
      <c r="A51" s="15"/>
      <c r="C51" s="381"/>
      <c r="D51" s="382"/>
      <c r="E51" s="382"/>
      <c r="F51" s="382"/>
      <c r="G51" s="382"/>
      <c r="H51" s="382"/>
      <c r="I51" s="382"/>
      <c r="J51" s="382"/>
      <c r="K51" s="382"/>
      <c r="L51" s="382"/>
      <c r="M51" s="382"/>
      <c r="N51" s="382"/>
      <c r="O51" s="382"/>
      <c r="P51" s="383"/>
      <c r="Q51" s="19"/>
      <c r="R51" s="15"/>
      <c r="S51" s="15"/>
      <c r="T51" s="15"/>
      <c r="U51" s="103"/>
      <c r="V51" s="103"/>
      <c r="W51" s="110"/>
      <c r="X51" s="103"/>
      <c r="Y51" s="103"/>
      <c r="Z51" s="103"/>
      <c r="AA51" s="103"/>
      <c r="AB51" s="103"/>
      <c r="AC51" s="103"/>
      <c r="AD51" s="103"/>
      <c r="AE51" s="15"/>
      <c r="AF51" s="15"/>
      <c r="AG51" s="15"/>
    </row>
    <row r="52" spans="1:33" ht="75" customHeight="1">
      <c r="A52" s="15"/>
      <c r="C52" s="293"/>
      <c r="D52" s="294"/>
      <c r="E52" s="294"/>
      <c r="F52" s="294"/>
      <c r="G52" s="294"/>
      <c r="H52" s="294"/>
      <c r="I52" s="294"/>
      <c r="J52" s="294"/>
      <c r="K52" s="294"/>
      <c r="L52" s="294"/>
      <c r="M52" s="294"/>
      <c r="N52" s="294"/>
      <c r="O52" s="294"/>
      <c r="P52" s="295"/>
      <c r="Q52" s="19"/>
      <c r="R52" s="15"/>
      <c r="S52" s="15"/>
      <c r="T52" s="15"/>
      <c r="U52" s="103"/>
      <c r="V52" s="103"/>
      <c r="W52" s="597"/>
      <c r="X52" s="103"/>
      <c r="Y52" s="103"/>
      <c r="Z52" s="103"/>
      <c r="AA52" s="103"/>
      <c r="AB52" s="103"/>
      <c r="AC52" s="103"/>
      <c r="AD52" s="103"/>
      <c r="AE52" s="15"/>
      <c r="AF52" s="15"/>
      <c r="AG52" s="15"/>
    </row>
    <row r="53" spans="1:33" ht="24.95" customHeight="1">
      <c r="A53" s="15"/>
      <c r="C53" s="293"/>
      <c r="D53" s="294"/>
      <c r="E53" s="294"/>
      <c r="F53" s="294"/>
      <c r="G53" s="294"/>
      <c r="H53" s="294"/>
      <c r="I53" s="294"/>
      <c r="J53" s="294"/>
      <c r="K53" s="294"/>
      <c r="L53" s="294"/>
      <c r="M53" s="294"/>
      <c r="N53" s="294"/>
      <c r="O53" s="294"/>
      <c r="P53" s="295"/>
      <c r="Q53" s="19"/>
      <c r="R53" s="15"/>
      <c r="S53" s="15"/>
      <c r="T53" s="15"/>
      <c r="U53" s="103"/>
      <c r="V53" s="103"/>
      <c r="W53" s="177"/>
      <c r="X53" s="103"/>
      <c r="Y53" s="103"/>
      <c r="Z53" s="103"/>
      <c r="AA53" s="103"/>
      <c r="AB53" s="103"/>
      <c r="AC53" s="103"/>
      <c r="AD53" s="103"/>
      <c r="AE53" s="15"/>
      <c r="AF53" s="15"/>
      <c r="AG53" s="15"/>
    </row>
    <row r="54" spans="1:33" s="332" customFormat="1" ht="9.9499999999999993" customHeight="1">
      <c r="A54" s="368"/>
      <c r="C54" s="472"/>
      <c r="D54" s="473"/>
      <c r="E54" s="473"/>
      <c r="F54" s="473"/>
      <c r="G54" s="473"/>
      <c r="H54" s="473"/>
      <c r="I54" s="473"/>
      <c r="J54" s="473"/>
      <c r="K54" s="473"/>
      <c r="L54" s="473"/>
      <c r="M54" s="473"/>
      <c r="N54" s="473"/>
      <c r="O54" s="473"/>
      <c r="P54" s="474"/>
      <c r="Q54" s="19"/>
      <c r="R54" s="368"/>
      <c r="S54" s="368"/>
      <c r="T54" s="368"/>
      <c r="U54" s="370"/>
      <c r="V54" s="370"/>
      <c r="W54" s="370"/>
      <c r="X54" s="370"/>
      <c r="Y54" s="370"/>
      <c r="Z54" s="370"/>
      <c r="AA54" s="370"/>
      <c r="AB54" s="370"/>
      <c r="AC54" s="370"/>
      <c r="AD54" s="370"/>
      <c r="AE54" s="368"/>
      <c r="AF54" s="368"/>
      <c r="AG54" s="368"/>
    </row>
    <row r="55" spans="1:33" s="332" customFormat="1" ht="9.9499999999999993" customHeight="1">
      <c r="A55" s="368"/>
      <c r="C55" s="472"/>
      <c r="D55" s="475"/>
      <c r="E55" s="475"/>
      <c r="F55" s="475"/>
      <c r="G55" s="475"/>
      <c r="H55" s="475"/>
      <c r="I55" s="475"/>
      <c r="J55" s="475"/>
      <c r="K55" s="475"/>
      <c r="L55" s="475"/>
      <c r="M55" s="475"/>
      <c r="N55" s="475"/>
      <c r="O55" s="475"/>
      <c r="P55" s="476"/>
      <c r="Q55" s="19"/>
      <c r="R55" s="368"/>
      <c r="S55" s="368"/>
      <c r="T55" s="368"/>
      <c r="U55" s="370"/>
      <c r="V55" s="370"/>
      <c r="W55" s="370"/>
      <c r="X55" s="370"/>
      <c r="Y55" s="370"/>
      <c r="Z55" s="370"/>
      <c r="AA55" s="370"/>
      <c r="AB55" s="370"/>
      <c r="AC55" s="370"/>
      <c r="AD55" s="370"/>
      <c r="AE55" s="368"/>
      <c r="AF55" s="368"/>
      <c r="AG55" s="368"/>
    </row>
    <row r="56" spans="1:33" s="332" customFormat="1" ht="44.25" customHeight="1">
      <c r="A56" s="368"/>
      <c r="C56" s="478"/>
      <c r="D56" s="362"/>
      <c r="E56" s="362"/>
      <c r="F56" s="362"/>
      <c r="G56" s="362"/>
      <c r="H56" s="362"/>
      <c r="I56" s="362"/>
      <c r="J56" s="362"/>
      <c r="K56" s="362"/>
      <c r="L56" s="362"/>
      <c r="M56" s="362"/>
      <c r="N56" s="362"/>
      <c r="O56" s="362"/>
      <c r="P56" s="362"/>
      <c r="Q56" s="19"/>
      <c r="R56" s="368"/>
      <c r="S56" s="368"/>
      <c r="T56" s="368"/>
      <c r="U56" s="370"/>
      <c r="V56" s="370"/>
      <c r="W56" s="370"/>
      <c r="X56" s="370"/>
      <c r="Y56" s="370"/>
      <c r="Z56" s="370"/>
      <c r="AA56" s="370"/>
      <c r="AB56" s="370"/>
      <c r="AC56" s="370"/>
      <c r="AD56" s="370"/>
      <c r="AE56" s="368"/>
      <c r="AF56" s="368"/>
      <c r="AG56" s="368"/>
    </row>
    <row r="57" spans="1:33" s="332" customFormat="1" ht="4.5" customHeight="1">
      <c r="A57" s="368"/>
      <c r="C57" s="479"/>
      <c r="D57" s="363"/>
      <c r="E57" s="363"/>
      <c r="F57" s="363"/>
      <c r="G57" s="363"/>
      <c r="H57" s="363"/>
      <c r="I57" s="363"/>
      <c r="J57" s="363"/>
      <c r="K57" s="363"/>
      <c r="L57" s="363"/>
      <c r="M57" s="363"/>
      <c r="N57" s="363"/>
      <c r="O57" s="363"/>
      <c r="P57" s="363"/>
      <c r="Q57" s="19"/>
      <c r="R57" s="368"/>
      <c r="S57" s="368"/>
      <c r="T57" s="368"/>
      <c r="U57" s="370"/>
      <c r="V57" s="370"/>
      <c r="W57" s="604"/>
      <c r="X57" s="604"/>
      <c r="Y57" s="604"/>
      <c r="Z57" s="604"/>
      <c r="AA57" s="604"/>
      <c r="AB57" s="604"/>
      <c r="AC57" s="604"/>
      <c r="AD57" s="370"/>
      <c r="AE57" s="368"/>
      <c r="AF57" s="368"/>
      <c r="AG57" s="368"/>
    </row>
    <row r="58" spans="1:33" s="332" customFormat="1" ht="9.9499999999999993" customHeight="1">
      <c r="A58" s="368"/>
      <c r="C58" s="802" t="s">
        <v>2</v>
      </c>
      <c r="D58" s="802"/>
      <c r="E58" s="802"/>
      <c r="F58" s="362"/>
      <c r="G58" s="779" t="str">
        <f>X58</f>
        <v>Gemeindecheck Wohnen: Stadt Aachen</v>
      </c>
      <c r="P58" s="776" t="str">
        <f>AC58</f>
        <v>4. Quartal 2020</v>
      </c>
      <c r="Q58" s="19"/>
      <c r="R58" s="368"/>
      <c r="S58" s="368"/>
      <c r="T58" s="368"/>
      <c r="U58" s="370"/>
      <c r="V58" s="370"/>
      <c r="W58" s="370" t="s">
        <v>19</v>
      </c>
      <c r="X58" s="370" t="s">
        <v>264</v>
      </c>
      <c r="Y58" s="370"/>
      <c r="Z58" s="370"/>
      <c r="AA58" s="370"/>
      <c r="AB58" s="370"/>
      <c r="AC58" s="370" t="s">
        <v>250</v>
      </c>
      <c r="AD58" s="370"/>
      <c r="AE58" s="368"/>
      <c r="AF58" s="368"/>
      <c r="AG58" s="368"/>
    </row>
    <row r="59" spans="1:33" s="332" customFormat="1" ht="9.9499999999999993" customHeight="1">
      <c r="A59" s="368"/>
      <c r="C59" s="802" t="s">
        <v>3</v>
      </c>
      <c r="D59" s="802"/>
      <c r="E59" s="802"/>
      <c r="F59" s="362"/>
      <c r="G59" s="362"/>
      <c r="H59" s="362"/>
      <c r="I59" s="362"/>
      <c r="J59" s="362"/>
      <c r="K59" s="362"/>
      <c r="L59" s="362"/>
      <c r="M59" s="362"/>
      <c r="N59" s="362"/>
      <c r="O59" s="362"/>
      <c r="P59" s="776" t="str">
        <f>AC59</f>
        <v>Seite 15 / 16</v>
      </c>
      <c r="Q59" s="19"/>
      <c r="R59" s="368"/>
      <c r="S59" s="368"/>
      <c r="T59" s="368"/>
      <c r="U59" s="370"/>
      <c r="V59" s="370"/>
      <c r="W59" s="370" t="s">
        <v>20</v>
      </c>
      <c r="X59" s="370"/>
      <c r="Y59" s="370"/>
      <c r="Z59" s="370"/>
      <c r="AA59" s="370"/>
      <c r="AB59" s="370"/>
      <c r="AC59" s="370" t="s">
        <v>477</v>
      </c>
      <c r="AD59" s="370"/>
      <c r="AE59" s="368"/>
      <c r="AF59" s="368"/>
      <c r="AG59" s="368"/>
    </row>
    <row r="60" spans="1:33" s="332" customFormat="1" ht="8.1" customHeight="1">
      <c r="A60" s="368"/>
      <c r="C60" s="478"/>
      <c r="D60" s="362"/>
      <c r="E60" s="362"/>
      <c r="F60" s="362"/>
      <c r="G60" s="362"/>
      <c r="H60" s="362"/>
      <c r="I60" s="362"/>
      <c r="J60" s="362"/>
      <c r="K60" s="362"/>
      <c r="L60" s="362"/>
      <c r="M60" s="362"/>
      <c r="N60" s="362"/>
      <c r="O60" s="362"/>
      <c r="P60" s="362"/>
      <c r="Q60" s="19"/>
      <c r="R60" s="368"/>
      <c r="S60" s="368"/>
      <c r="T60" s="368"/>
      <c r="U60" s="370"/>
      <c r="V60" s="370"/>
      <c r="W60" s="370"/>
      <c r="X60" s="370"/>
      <c r="Y60" s="370"/>
      <c r="Z60" s="370"/>
      <c r="AA60" s="370"/>
      <c r="AB60" s="370"/>
      <c r="AC60" s="370"/>
      <c r="AD60" s="370"/>
      <c r="AE60" s="368"/>
      <c r="AF60" s="368"/>
      <c r="AG60" s="368"/>
    </row>
    <row r="61" spans="1:33">
      <c r="A61" s="15"/>
      <c r="B61" s="37"/>
      <c r="C61" s="37"/>
      <c r="D61" s="37"/>
      <c r="E61" s="37"/>
      <c r="F61" s="37"/>
      <c r="G61" s="37"/>
      <c r="H61" s="37"/>
      <c r="I61" s="37"/>
      <c r="J61" s="37"/>
      <c r="K61" s="37"/>
      <c r="L61" s="37"/>
      <c r="M61" s="37"/>
      <c r="N61" s="37"/>
      <c r="O61" s="37"/>
      <c r="P61" s="37"/>
      <c r="Q61" s="15"/>
      <c r="R61" s="15"/>
      <c r="S61" s="15"/>
      <c r="T61" s="15"/>
      <c r="U61" s="15"/>
      <c r="V61" s="15"/>
      <c r="W61" s="15"/>
      <c r="X61" s="15"/>
      <c r="Y61" s="15"/>
      <c r="Z61" s="15"/>
      <c r="AA61" s="15"/>
      <c r="AB61" s="15"/>
      <c r="AC61" s="15"/>
      <c r="AD61" s="15"/>
      <c r="AE61" s="368"/>
      <c r="AF61" s="368"/>
      <c r="AG61" s="368"/>
    </row>
    <row r="62" spans="1:33">
      <c r="A62" s="15"/>
      <c r="B62" s="15"/>
      <c r="C62" s="15"/>
      <c r="D62" s="15"/>
      <c r="E62" s="15"/>
      <c r="F62" s="15"/>
      <c r="G62" s="15"/>
      <c r="H62" s="15"/>
      <c r="I62" s="15"/>
      <c r="J62" s="15"/>
      <c r="K62" s="15"/>
      <c r="L62" s="15"/>
      <c r="M62" s="15"/>
      <c r="N62" s="15"/>
      <c r="O62" s="15"/>
      <c r="P62" s="15"/>
      <c r="Q62" s="15"/>
      <c r="R62" s="15"/>
      <c r="S62" s="15"/>
      <c r="T62" s="15"/>
      <c r="U62" s="582" t="s">
        <v>0</v>
      </c>
      <c r="V62" s="15"/>
      <c r="W62" s="15"/>
      <c r="X62" s="15"/>
      <c r="Y62" s="15"/>
      <c r="Z62" s="15"/>
      <c r="AA62" s="15"/>
      <c r="AB62" s="15"/>
      <c r="AC62" s="15"/>
      <c r="AD62" s="15"/>
      <c r="AE62" s="15"/>
      <c r="AF62" s="15"/>
      <c r="AG62" s="15"/>
    </row>
    <row r="63" spans="1:33">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row>
    <row r="64" spans="1:33">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row>
  </sheetData>
  <sheetProtection selectLockedCells="1"/>
  <mergeCells count="78">
    <mergeCell ref="I34:K34"/>
    <mergeCell ref="I35:K35"/>
    <mergeCell ref="I30:K30"/>
    <mergeCell ref="F30:H30"/>
    <mergeCell ref="F31:H31"/>
    <mergeCell ref="F32:H32"/>
    <mergeCell ref="F33:H33"/>
    <mergeCell ref="I31:K31"/>
    <mergeCell ref="I32:K32"/>
    <mergeCell ref="I33:K33"/>
    <mergeCell ref="F34:H34"/>
    <mergeCell ref="F35:H35"/>
    <mergeCell ref="I22:K22"/>
    <mergeCell ref="G10:H10"/>
    <mergeCell ref="G11:H11"/>
    <mergeCell ref="G19:H19"/>
    <mergeCell ref="G20:H20"/>
    <mergeCell ref="G21:H21"/>
    <mergeCell ref="M31:N31"/>
    <mergeCell ref="G22:H22"/>
    <mergeCell ref="C16:P16"/>
    <mergeCell ref="O18:P18"/>
    <mergeCell ref="L18:N18"/>
    <mergeCell ref="I18:K18"/>
    <mergeCell ref="E18:H18"/>
    <mergeCell ref="O19:P19"/>
    <mergeCell ref="O20:P20"/>
    <mergeCell ref="O21:P21"/>
    <mergeCell ref="O22:P22"/>
    <mergeCell ref="O29:P29"/>
    <mergeCell ref="L19:N19"/>
    <mergeCell ref="L20:N20"/>
    <mergeCell ref="L21:N21"/>
    <mergeCell ref="L22:N22"/>
    <mergeCell ref="O30:P30"/>
    <mergeCell ref="E29:H29"/>
    <mergeCell ref="I29:K29"/>
    <mergeCell ref="L29:N29"/>
    <mergeCell ref="L9:N9"/>
    <mergeCell ref="I9:K9"/>
    <mergeCell ref="E9:H9"/>
    <mergeCell ref="M30:N30"/>
    <mergeCell ref="O10:P10"/>
    <mergeCell ref="L10:N10"/>
    <mergeCell ref="L11:N11"/>
    <mergeCell ref="I10:K10"/>
    <mergeCell ref="I11:K11"/>
    <mergeCell ref="I19:K19"/>
    <mergeCell ref="I20:K20"/>
    <mergeCell ref="I21:K21"/>
    <mergeCell ref="C24:P24"/>
    <mergeCell ref="C41:P41"/>
    <mergeCell ref="C27:P27"/>
    <mergeCell ref="C1:J1"/>
    <mergeCell ref="C6:P6"/>
    <mergeCell ref="C15:P15"/>
    <mergeCell ref="C11:E11"/>
    <mergeCell ref="C10:E10"/>
    <mergeCell ref="G3:P4"/>
    <mergeCell ref="O11:P11"/>
    <mergeCell ref="C13:P13"/>
    <mergeCell ref="O9:P9"/>
    <mergeCell ref="C40:P40"/>
    <mergeCell ref="O35:P35"/>
    <mergeCell ref="O34:P34"/>
    <mergeCell ref="O31:P31"/>
    <mergeCell ref="C58:E58"/>
    <mergeCell ref="C59:E59"/>
    <mergeCell ref="C49:P49"/>
    <mergeCell ref="C45:P45"/>
    <mergeCell ref="C47:P47"/>
    <mergeCell ref="C46:P46"/>
    <mergeCell ref="O33:P33"/>
    <mergeCell ref="O32:P32"/>
    <mergeCell ref="M35:N35"/>
    <mergeCell ref="M32:N32"/>
    <mergeCell ref="M33:N33"/>
    <mergeCell ref="M34:N34"/>
  </mergeCells>
  <pageMargins left="0.78740157480314998" right="0.59055118110236204" top="0.15748031496063" bottom="0.15748031496063" header="0" footer="0"/>
  <pageSetup paperSize="9" scale="83" fitToWidth="0"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25825" r:id="rId4" name="Button 1">
              <controlPr defaultSize="0" print="0" autoLine="0" autoPict="0">
                <anchor moveWithCells="1" sizeWithCells="1">
                  <from>
                    <xdr:col>0</xdr:col>
                    <xdr:colOff>28575</xdr:colOff>
                    <xdr:row>0</xdr:row>
                    <xdr:rowOff>28575</xdr:rowOff>
                  </from>
                  <to>
                    <xdr:col>0</xdr:col>
                    <xdr:colOff>28575</xdr:colOff>
                    <xdr:row>0</xdr:row>
                    <xdr:rowOff>28575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FAA65-672B-4234-B85A-51B6A4A42288}">
  <sheetPr codeName="Tabelle69"/>
  <dimension ref="A1:BA66"/>
  <sheetViews>
    <sheetView workbookViewId="0"/>
  </sheetViews>
  <sheetFormatPr baseColWidth="10" defaultColWidth="11" defaultRowHeight="14.25"/>
  <cols>
    <col min="1" max="1" width="4.625" style="40" customWidth="1"/>
    <col min="2" max="2" width="2.625" style="40" customWidth="1"/>
    <col min="3" max="3" width="10.625" style="40" customWidth="1"/>
    <col min="4" max="4" width="1.625" style="40" customWidth="1"/>
    <col min="5" max="5" width="13.125" style="40" customWidth="1"/>
    <col min="6" max="6" width="1.625" style="40" customWidth="1"/>
    <col min="7" max="26" width="3.5" style="40" customWidth="1"/>
    <col min="27" max="28" width="2.625" style="40" customWidth="1"/>
    <col min="29" max="31" width="11" style="40"/>
    <col min="32" max="32" width="2.625" style="40" customWidth="1"/>
    <col min="33" max="33" width="5.125" style="40" bestFit="1" customWidth="1"/>
    <col min="34" max="34" width="39.125" style="40" customWidth="1"/>
    <col min="35" max="35" width="18.25" style="40" customWidth="1"/>
    <col min="36" max="36" width="12" style="40" customWidth="1"/>
    <col min="37" max="50" width="10.625" style="40" customWidth="1"/>
    <col min="51" max="51" width="2.625" style="40" customWidth="1"/>
    <col min="52" max="16384" width="11" style="40"/>
  </cols>
  <sheetData>
    <row r="1" spans="1:53" ht="4.5" customHeight="1">
      <c r="A1" s="15"/>
      <c r="B1" s="16"/>
      <c r="C1" s="803" t="s">
        <v>0</v>
      </c>
      <c r="D1" s="804"/>
      <c r="E1" s="804"/>
      <c r="F1" s="804"/>
      <c r="G1" s="804"/>
      <c r="H1" s="804"/>
      <c r="I1" s="804"/>
      <c r="J1" s="804"/>
      <c r="K1" s="804"/>
      <c r="L1" s="804"/>
      <c r="M1" s="804"/>
      <c r="N1" s="804"/>
      <c r="O1" s="804"/>
      <c r="P1" s="804"/>
      <c r="Q1" s="804"/>
      <c r="R1" s="804"/>
      <c r="S1" s="804"/>
      <c r="T1" s="804"/>
      <c r="U1" s="17"/>
      <c r="V1" s="17"/>
      <c r="W1" s="17"/>
      <c r="X1" s="17"/>
      <c r="Y1" s="17"/>
      <c r="Z1" s="17"/>
      <c r="AA1" s="16"/>
      <c r="AB1" s="15"/>
      <c r="AC1" s="15"/>
      <c r="AD1" s="15"/>
      <c r="AE1" s="15"/>
      <c r="AF1" s="103"/>
      <c r="AG1" s="103"/>
      <c r="AH1" s="132"/>
      <c r="AI1" s="104"/>
      <c r="AJ1" s="104"/>
      <c r="AK1" s="104"/>
      <c r="AL1" s="104"/>
      <c r="AM1" s="104"/>
      <c r="AN1" s="104"/>
      <c r="AO1" s="104"/>
      <c r="AP1" s="104"/>
      <c r="AQ1" s="104"/>
      <c r="AR1" s="104"/>
      <c r="AS1" s="104"/>
      <c r="AT1" s="104"/>
      <c r="AU1" s="104"/>
      <c r="AV1" s="103"/>
      <c r="AW1" s="103"/>
      <c r="AX1" s="103"/>
      <c r="AY1" s="103"/>
      <c r="AZ1" s="15"/>
      <c r="BA1" s="15"/>
    </row>
    <row r="2" spans="1:53" ht="4.5" customHeight="1">
      <c r="A2" s="15"/>
      <c r="B2" s="16"/>
      <c r="C2" s="320"/>
      <c r="D2" s="321"/>
      <c r="E2" s="321"/>
      <c r="F2" s="321"/>
      <c r="G2" s="321"/>
      <c r="H2" s="321"/>
      <c r="I2" s="321"/>
      <c r="J2" s="321"/>
      <c r="K2" s="321"/>
      <c r="L2" s="321"/>
      <c r="M2" s="321"/>
      <c r="N2" s="321"/>
      <c r="O2" s="321"/>
      <c r="P2" s="321"/>
      <c r="Q2" s="321"/>
      <c r="R2" s="321"/>
      <c r="S2" s="321"/>
      <c r="T2" s="321"/>
      <c r="U2" s="322"/>
      <c r="V2" s="322"/>
      <c r="W2" s="322"/>
      <c r="X2" s="322"/>
      <c r="Y2" s="322"/>
      <c r="Z2" s="322"/>
      <c r="AA2" s="16"/>
      <c r="AB2" s="15"/>
      <c r="AC2" s="15"/>
      <c r="AD2" s="15"/>
      <c r="AE2" s="15"/>
      <c r="AF2" s="103"/>
      <c r="AG2" s="103"/>
      <c r="AH2" s="132"/>
      <c r="AI2" s="104"/>
      <c r="AJ2" s="104"/>
      <c r="AK2" s="104"/>
      <c r="AL2" s="104"/>
      <c r="AM2" s="104"/>
      <c r="AN2" s="104"/>
      <c r="AO2" s="104"/>
      <c r="AP2" s="104"/>
      <c r="AQ2" s="104"/>
      <c r="AR2" s="104"/>
      <c r="AS2" s="104"/>
      <c r="AT2" s="104"/>
      <c r="AU2" s="104"/>
      <c r="AV2" s="103"/>
      <c r="AW2" s="103"/>
      <c r="AX2" s="103"/>
      <c r="AY2" s="103"/>
      <c r="AZ2" s="15"/>
      <c r="BA2" s="15"/>
    </row>
    <row r="3" spans="1:53" s="64" customFormat="1" ht="24.95" customHeight="1">
      <c r="A3" s="18"/>
      <c r="C3" s="546" t="str">
        <f>AG3</f>
        <v>9</v>
      </c>
      <c r="D3" s="341"/>
      <c r="E3" s="341"/>
      <c r="F3" s="341"/>
      <c r="G3" s="926" t="str">
        <f>AH3</f>
        <v>Perspektiven 2030</v>
      </c>
      <c r="H3" s="926"/>
      <c r="I3" s="926"/>
      <c r="J3" s="926"/>
      <c r="K3" s="926"/>
      <c r="L3" s="926"/>
      <c r="M3" s="926"/>
      <c r="N3" s="926"/>
      <c r="O3" s="926"/>
      <c r="P3" s="926"/>
      <c r="Q3" s="926"/>
      <c r="R3" s="926"/>
      <c r="S3" s="926"/>
      <c r="T3" s="926"/>
      <c r="U3" s="926"/>
      <c r="V3" s="926"/>
      <c r="W3" s="926"/>
      <c r="X3" s="926"/>
      <c r="Y3" s="926"/>
      <c r="Z3" s="666"/>
      <c r="AA3" s="40"/>
      <c r="AB3" s="18"/>
      <c r="AC3" s="18"/>
      <c r="AD3" s="18"/>
      <c r="AE3" s="18"/>
      <c r="AF3" s="480"/>
      <c r="AG3" s="131" t="s">
        <v>263</v>
      </c>
      <c r="AH3" s="131" t="s">
        <v>157</v>
      </c>
      <c r="AI3" s="480"/>
      <c r="AJ3" s="130"/>
      <c r="AK3" s="130"/>
      <c r="AL3" s="130"/>
      <c r="AM3" s="130"/>
      <c r="AN3" s="130"/>
      <c r="AO3" s="130"/>
      <c r="AP3" s="130"/>
      <c r="AQ3" s="113"/>
      <c r="AR3" s="113"/>
      <c r="AS3" s="113"/>
      <c r="AT3" s="113"/>
      <c r="AU3" s="118"/>
      <c r="AV3" s="118"/>
      <c r="AW3" s="118"/>
      <c r="AX3" s="144" t="s">
        <v>250</v>
      </c>
      <c r="AY3" s="113"/>
      <c r="AZ3" s="15"/>
      <c r="BA3" s="15"/>
    </row>
    <row r="4" spans="1:53" s="64" customFormat="1" ht="24.95" customHeight="1">
      <c r="A4" s="18"/>
      <c r="C4" s="345"/>
      <c r="D4" s="341"/>
      <c r="E4" s="341"/>
      <c r="F4" s="341"/>
      <c r="G4" s="926"/>
      <c r="H4" s="926"/>
      <c r="I4" s="926"/>
      <c r="J4" s="926"/>
      <c r="K4" s="926"/>
      <c r="L4" s="926"/>
      <c r="M4" s="926"/>
      <c r="N4" s="926"/>
      <c r="O4" s="926"/>
      <c r="P4" s="926"/>
      <c r="Q4" s="926"/>
      <c r="R4" s="926"/>
      <c r="S4" s="926"/>
      <c r="T4" s="926"/>
      <c r="U4" s="926"/>
      <c r="V4" s="926"/>
      <c r="W4" s="926"/>
      <c r="X4" s="926"/>
      <c r="Y4" s="926"/>
      <c r="Z4" s="666"/>
      <c r="AA4" s="40"/>
      <c r="AB4" s="18"/>
      <c r="AC4" s="18"/>
      <c r="AD4" s="18"/>
      <c r="AE4" s="18"/>
      <c r="AF4" s="480"/>
      <c r="AG4" s="480"/>
      <c r="AH4" s="480"/>
      <c r="AI4" s="480"/>
      <c r="AJ4" s="130"/>
      <c r="AK4" s="130"/>
      <c r="AL4" s="130"/>
      <c r="AM4" s="130"/>
      <c r="AN4" s="130"/>
      <c r="AO4" s="130"/>
      <c r="AP4" s="130"/>
      <c r="AQ4" s="130"/>
      <c r="AR4" s="628"/>
      <c r="AS4" s="628"/>
      <c r="AT4" s="628"/>
      <c r="AU4" s="628"/>
      <c r="AV4" s="103"/>
      <c r="AW4" s="113"/>
      <c r="AX4" s="113"/>
      <c r="AY4" s="113"/>
      <c r="AZ4" s="15"/>
      <c r="BA4" s="15"/>
    </row>
    <row r="5" spans="1:53" ht="24.95" customHeight="1">
      <c r="A5" s="15"/>
      <c r="B5" s="290"/>
      <c r="C5" s="831"/>
      <c r="D5" s="831"/>
      <c r="E5" s="831"/>
      <c r="F5" s="75"/>
      <c r="H5" s="352"/>
      <c r="I5" s="352"/>
      <c r="J5" s="352"/>
      <c r="K5" s="352"/>
      <c r="L5" s="352"/>
      <c r="M5" s="352"/>
      <c r="N5" s="352"/>
      <c r="O5" s="352"/>
      <c r="P5" s="352"/>
      <c r="Q5" s="831"/>
      <c r="R5" s="831"/>
      <c r="S5" s="831"/>
      <c r="T5" s="84"/>
      <c r="U5" s="974"/>
      <c r="V5" s="974"/>
      <c r="W5" s="974"/>
      <c r="X5" s="974"/>
      <c r="Y5" s="974"/>
      <c r="Z5" s="974"/>
      <c r="AA5" s="40" t="str">
        <f>AV5</f>
        <v xml:space="preserve"> </v>
      </c>
      <c r="AB5" s="15"/>
      <c r="AC5" s="54"/>
      <c r="AD5" s="54"/>
      <c r="AE5" s="54"/>
      <c r="AF5" s="189"/>
      <c r="AG5" s="629"/>
      <c r="AH5" s="574"/>
      <c r="AI5" s="574"/>
      <c r="AJ5" s="574"/>
      <c r="AK5" s="574"/>
      <c r="AL5" s="888"/>
      <c r="AM5" s="888"/>
      <c r="AN5" s="888"/>
      <c r="AO5" s="574"/>
      <c r="AP5" s="574"/>
      <c r="AQ5" s="574"/>
      <c r="AR5" s="574"/>
      <c r="AS5" s="574"/>
      <c r="AT5" s="574"/>
      <c r="AU5" s="574"/>
      <c r="AV5" s="598" t="s">
        <v>1</v>
      </c>
      <c r="AW5" s="598"/>
      <c r="AX5" s="610"/>
      <c r="AY5" s="103"/>
      <c r="AZ5" s="15"/>
      <c r="BA5" s="15"/>
    </row>
    <row r="6" spans="1:53" ht="6" customHeight="1">
      <c r="A6" s="15"/>
      <c r="B6" s="291"/>
      <c r="C6" s="973"/>
      <c r="D6" s="973"/>
      <c r="E6" s="973"/>
      <c r="F6" s="973"/>
      <c r="G6" s="973"/>
      <c r="H6" s="973"/>
      <c r="I6" s="973"/>
      <c r="J6" s="973"/>
      <c r="K6" s="973"/>
      <c r="L6" s="973"/>
      <c r="M6" s="973"/>
      <c r="N6" s="973"/>
      <c r="O6" s="973"/>
      <c r="P6" s="973"/>
      <c r="Q6" s="973"/>
      <c r="R6" s="973"/>
      <c r="S6" s="973"/>
      <c r="T6" s="973"/>
      <c r="U6" s="973"/>
      <c r="V6" s="973"/>
      <c r="W6" s="973"/>
      <c r="X6" s="973"/>
      <c r="Y6" s="973"/>
      <c r="Z6" s="973"/>
      <c r="AB6" s="15"/>
      <c r="AC6" s="54"/>
      <c r="AD6" s="54"/>
      <c r="AE6" s="54"/>
      <c r="AF6" s="190"/>
      <c r="AG6" s="190"/>
      <c r="AH6" s="115"/>
      <c r="AI6" s="115"/>
      <c r="AJ6" s="115"/>
      <c r="AK6" s="115"/>
      <c r="AL6" s="115"/>
      <c r="AM6" s="115"/>
      <c r="AN6" s="115"/>
      <c r="AO6" s="115"/>
      <c r="AP6" s="115"/>
      <c r="AQ6" s="115"/>
      <c r="AR6" s="115"/>
      <c r="AS6" s="115"/>
      <c r="AT6" s="115"/>
      <c r="AU6" s="115"/>
      <c r="AV6" s="103"/>
      <c r="AW6" s="103"/>
      <c r="AX6" s="103"/>
      <c r="AY6" s="103"/>
      <c r="AZ6" s="15"/>
      <c r="BA6" s="15"/>
    </row>
    <row r="7" spans="1:53" ht="16.5" customHeight="1">
      <c r="A7" s="15"/>
      <c r="B7" s="291"/>
      <c r="C7" s="815" t="str">
        <f>AH7</f>
        <v>Perspektiven 2030: Kreis Städteregion Aachen</v>
      </c>
      <c r="D7" s="815"/>
      <c r="E7" s="815"/>
      <c r="F7" s="815"/>
      <c r="G7" s="815"/>
      <c r="H7" s="815"/>
      <c r="I7" s="815"/>
      <c r="J7" s="815"/>
      <c r="K7" s="815"/>
      <c r="L7" s="815"/>
      <c r="M7" s="815"/>
      <c r="N7" s="815"/>
      <c r="O7" s="815"/>
      <c r="P7" s="815"/>
      <c r="Q7" s="815"/>
      <c r="R7" s="815"/>
      <c r="S7" s="815"/>
      <c r="T7" s="815"/>
      <c r="U7" s="815"/>
      <c r="V7" s="815"/>
      <c r="W7" s="815"/>
      <c r="X7" s="815"/>
      <c r="Y7" s="815"/>
      <c r="Z7" s="815"/>
      <c r="AB7" s="15"/>
      <c r="AC7" s="54"/>
      <c r="AD7" s="54"/>
      <c r="AE7" s="54"/>
      <c r="AF7" s="190"/>
      <c r="AG7" s="190"/>
      <c r="AH7" s="522" t="s">
        <v>478</v>
      </c>
      <c r="AI7" s="107"/>
      <c r="AJ7" s="107"/>
      <c r="AK7" s="107"/>
      <c r="AL7" s="107"/>
      <c r="AM7" s="107"/>
      <c r="AN7" s="107"/>
      <c r="AO7" s="107"/>
      <c r="AP7" s="107"/>
      <c r="AQ7" s="107"/>
      <c r="AR7" s="107"/>
      <c r="AS7" s="107"/>
      <c r="AT7" s="107"/>
      <c r="AU7" s="107"/>
      <c r="AV7" s="103"/>
      <c r="AW7" s="103"/>
      <c r="AX7" s="103"/>
      <c r="AY7" s="103"/>
      <c r="AZ7" s="15"/>
      <c r="BA7" s="15"/>
    </row>
    <row r="8" spans="1:53" ht="9.9499999999999993" customHeight="1">
      <c r="A8" s="15"/>
      <c r="B8" s="291"/>
      <c r="C8" s="318"/>
      <c r="D8" s="318"/>
      <c r="E8" s="318"/>
      <c r="F8" s="318"/>
      <c r="G8" s="318"/>
      <c r="H8" s="318"/>
      <c r="I8" s="318"/>
      <c r="J8" s="318"/>
      <c r="K8" s="318"/>
      <c r="L8" s="318"/>
      <c r="M8" s="318"/>
      <c r="N8" s="318"/>
      <c r="O8" s="318"/>
      <c r="P8" s="318"/>
      <c r="Q8" s="318"/>
      <c r="R8" s="318"/>
      <c r="S8" s="318"/>
      <c r="T8" s="318"/>
      <c r="U8" s="318"/>
      <c r="V8" s="318"/>
      <c r="W8" s="318"/>
      <c r="X8" s="318"/>
      <c r="Y8" s="318"/>
      <c r="Z8" s="318"/>
      <c r="AB8" s="15"/>
      <c r="AC8" s="54"/>
      <c r="AD8" s="54"/>
      <c r="AE8" s="54"/>
      <c r="AF8" s="190"/>
      <c r="AG8" s="190"/>
      <c r="AH8" s="110"/>
      <c r="AI8" s="107"/>
      <c r="AJ8" s="107"/>
      <c r="AK8" s="107"/>
      <c r="AL8" s="107"/>
      <c r="AM8" s="107"/>
      <c r="AN8" s="107"/>
      <c r="AO8" s="107"/>
      <c r="AP8" s="107"/>
      <c r="AQ8" s="107"/>
      <c r="AR8" s="107"/>
      <c r="AS8" s="107"/>
      <c r="AT8" s="107"/>
      <c r="AU8" s="107"/>
      <c r="AV8" s="103"/>
      <c r="AW8" s="103"/>
      <c r="AX8" s="103"/>
      <c r="AY8" s="103"/>
      <c r="AZ8" s="15"/>
      <c r="BA8" s="15"/>
    </row>
    <row r="9" spans="1:53" ht="16.5" customHeight="1">
      <c r="A9" s="15"/>
      <c r="B9" s="291"/>
      <c r="C9" s="316"/>
      <c r="D9" s="316"/>
      <c r="E9" s="316"/>
      <c r="F9" s="316"/>
      <c r="G9" s="316"/>
      <c r="H9" s="316"/>
      <c r="I9" s="316"/>
      <c r="J9" s="316"/>
      <c r="K9" s="309"/>
      <c r="L9" s="309"/>
      <c r="M9" s="879"/>
      <c r="N9" s="879"/>
      <c r="O9" s="879"/>
      <c r="P9" s="879"/>
      <c r="Q9" s="309"/>
      <c r="R9" s="879"/>
      <c r="S9" s="879"/>
      <c r="T9" s="879"/>
      <c r="U9" s="879"/>
      <c r="V9" s="309"/>
      <c r="W9" s="879" t="str">
        <f>AM9</f>
        <v>Trend</v>
      </c>
      <c r="X9" s="879"/>
      <c r="Y9" s="879"/>
      <c r="Z9" s="879"/>
      <c r="AB9" s="15"/>
      <c r="AC9" s="54"/>
      <c r="AD9" s="54"/>
      <c r="AE9" s="54"/>
      <c r="AF9" s="190"/>
      <c r="AG9" s="190"/>
      <c r="AH9" s="539"/>
      <c r="AI9" s="975"/>
      <c r="AJ9" s="975"/>
      <c r="AK9" s="975"/>
      <c r="AL9" s="975"/>
      <c r="AM9" s="975" t="s">
        <v>158</v>
      </c>
      <c r="AN9" s="975"/>
      <c r="AO9" s="105"/>
      <c r="AP9" s="105"/>
      <c r="AQ9" s="105"/>
      <c r="AR9" s="103"/>
      <c r="AS9" s="105"/>
      <c r="AT9" s="105"/>
      <c r="AU9" s="105"/>
      <c r="AV9" s="103"/>
      <c r="AW9" s="103"/>
      <c r="AX9" s="103"/>
      <c r="AY9" s="103"/>
      <c r="AZ9" s="15"/>
      <c r="BA9" s="15"/>
    </row>
    <row r="10" spans="1:53" ht="16.5" customHeight="1">
      <c r="A10" s="15"/>
      <c r="B10" s="291"/>
      <c r="C10" s="820" t="str">
        <f>AH10</f>
        <v>Bevölkerungswachstum 2016-2030</v>
      </c>
      <c r="D10" s="820"/>
      <c r="E10" s="820"/>
      <c r="F10" s="820"/>
      <c r="G10" s="820"/>
      <c r="H10" s="820"/>
      <c r="I10" s="820"/>
      <c r="J10" s="820"/>
      <c r="K10" s="976"/>
      <c r="L10" s="976"/>
      <c r="M10" s="976"/>
      <c r="N10" s="976"/>
      <c r="O10" s="977"/>
      <c r="P10" s="977"/>
      <c r="Q10" s="335"/>
      <c r="R10" s="976"/>
      <c r="S10" s="976"/>
      <c r="T10" s="978"/>
      <c r="U10" s="978"/>
      <c r="V10" s="336"/>
      <c r="W10" s="894">
        <f>AM10</f>
        <v>4300</v>
      </c>
      <c r="X10" s="894"/>
      <c r="Y10" s="896">
        <f>AN10</f>
        <v>7.7969174977334799E-3</v>
      </c>
      <c r="Z10" s="896"/>
      <c r="AB10" s="15"/>
      <c r="AC10" s="54"/>
      <c r="AD10" s="54"/>
      <c r="AE10" s="54"/>
      <c r="AF10" s="190"/>
      <c r="AG10" s="190"/>
      <c r="AH10" s="203" t="s">
        <v>479</v>
      </c>
      <c r="AI10" s="540"/>
      <c r="AJ10" s="541"/>
      <c r="AK10" s="540"/>
      <c r="AL10" s="542"/>
      <c r="AM10" s="540">
        <v>4300</v>
      </c>
      <c r="AN10" s="541">
        <v>7.7969174977334799E-3</v>
      </c>
      <c r="AO10" s="103"/>
      <c r="AP10" s="160"/>
      <c r="AQ10" s="192"/>
      <c r="AR10" s="103"/>
      <c r="AS10" s="129"/>
      <c r="AT10" s="103"/>
      <c r="AU10" s="188"/>
      <c r="AV10" s="103"/>
      <c r="AW10" s="103"/>
      <c r="AX10" s="103"/>
      <c r="AY10" s="103"/>
      <c r="AZ10" s="15"/>
      <c r="BA10" s="15"/>
    </row>
    <row r="11" spans="1:53" ht="16.5" customHeight="1">
      <c r="A11" s="15"/>
      <c r="B11" s="291"/>
      <c r="C11" s="820" t="str">
        <f>AH11</f>
        <v>Veränderung Anzahl Haushalte  2016-2030</v>
      </c>
      <c r="D11" s="820"/>
      <c r="E11" s="820"/>
      <c r="F11" s="820"/>
      <c r="G11" s="820"/>
      <c r="H11" s="820"/>
      <c r="I11" s="820"/>
      <c r="J11" s="820"/>
      <c r="K11" s="820"/>
      <c r="L11" s="337"/>
      <c r="M11" s="976"/>
      <c r="N11" s="976"/>
      <c r="O11" s="977"/>
      <c r="P11" s="977"/>
      <c r="Q11" s="335"/>
      <c r="R11" s="976"/>
      <c r="S11" s="976"/>
      <c r="T11" s="978"/>
      <c r="U11" s="978"/>
      <c r="V11" s="336"/>
      <c r="W11" s="894">
        <f>AM11</f>
        <v>6305.5446539320401</v>
      </c>
      <c r="X11" s="894"/>
      <c r="Y11" s="896">
        <f>AN11</f>
        <v>2.353757454097738E-2</v>
      </c>
      <c r="Z11" s="896"/>
      <c r="AB11" s="15"/>
      <c r="AC11" s="54"/>
      <c r="AD11" s="54"/>
      <c r="AE11" s="54"/>
      <c r="AF11" s="190"/>
      <c r="AG11" s="190"/>
      <c r="AH11" s="203" t="s">
        <v>480</v>
      </c>
      <c r="AI11" s="540"/>
      <c r="AJ11" s="541"/>
      <c r="AK11" s="540"/>
      <c r="AL11" s="542"/>
      <c r="AM11" s="540">
        <v>6305.5446539320401</v>
      </c>
      <c r="AN11" s="541">
        <v>2.353757454097738E-2</v>
      </c>
      <c r="AO11" s="103"/>
      <c r="AP11" s="160"/>
      <c r="AQ11" s="192"/>
      <c r="AR11" s="103"/>
      <c r="AS11" s="129"/>
      <c r="AT11" s="103"/>
      <c r="AU11" s="188"/>
      <c r="AV11" s="103"/>
      <c r="AW11" s="103"/>
      <c r="AX11" s="103"/>
      <c r="AY11" s="103"/>
      <c r="AZ11" s="15"/>
      <c r="BA11" s="15"/>
    </row>
    <row r="12" spans="1:53" ht="16.5" customHeight="1">
      <c r="A12" s="15"/>
      <c r="B12" s="291"/>
      <c r="C12" s="820" t="str">
        <f>AH12</f>
        <v>Zusatznachfrage MWG  2016-2030</v>
      </c>
      <c r="D12" s="820"/>
      <c r="E12" s="820"/>
      <c r="F12" s="820"/>
      <c r="G12" s="820"/>
      <c r="H12" s="820"/>
      <c r="I12" s="820"/>
      <c r="J12" s="820"/>
      <c r="K12" s="820"/>
      <c r="L12" s="337"/>
      <c r="M12" s="976"/>
      <c r="N12" s="976"/>
      <c r="O12" s="977"/>
      <c r="P12" s="977"/>
      <c r="Q12" s="335"/>
      <c r="R12" s="976"/>
      <c r="S12" s="976"/>
      <c r="T12" s="978"/>
      <c r="U12" s="978"/>
      <c r="V12" s="336"/>
      <c r="W12" s="894">
        <f>AM12</f>
        <v>2792.0595931655553</v>
      </c>
      <c r="X12" s="894"/>
      <c r="Y12" s="896">
        <f>AN12</f>
        <v>1.354224874700765E-2</v>
      </c>
      <c r="Z12" s="896"/>
      <c r="AB12" s="15"/>
      <c r="AC12" s="54"/>
      <c r="AD12" s="15"/>
      <c r="AE12" s="15"/>
      <c r="AF12" s="190"/>
      <c r="AG12" s="190"/>
      <c r="AH12" s="203" t="s">
        <v>481</v>
      </c>
      <c r="AI12" s="540"/>
      <c r="AJ12" s="541"/>
      <c r="AK12" s="540"/>
      <c r="AL12" s="542"/>
      <c r="AM12" s="540">
        <v>2792.0595931655553</v>
      </c>
      <c r="AN12" s="541">
        <v>1.354224874700765E-2</v>
      </c>
      <c r="AO12" s="103"/>
      <c r="AP12" s="160"/>
      <c r="AQ12" s="192"/>
      <c r="AR12" s="103"/>
      <c r="AS12" s="129"/>
      <c r="AT12" s="103"/>
      <c r="AU12" s="188"/>
      <c r="AV12" s="103"/>
      <c r="AW12" s="103"/>
      <c r="AX12" s="103"/>
      <c r="AY12" s="103"/>
      <c r="AZ12" s="15"/>
      <c r="BA12" s="15"/>
    </row>
    <row r="13" spans="1:53" ht="16.5" customHeight="1">
      <c r="A13" s="15"/>
      <c r="B13" s="291"/>
      <c r="C13" s="841" t="str">
        <f>AH13</f>
        <v>Zusatznachfrage Wohneigentum  2016-2030</v>
      </c>
      <c r="D13" s="841"/>
      <c r="E13" s="841"/>
      <c r="F13" s="841"/>
      <c r="G13" s="841"/>
      <c r="H13" s="841"/>
      <c r="I13" s="841"/>
      <c r="J13" s="841"/>
      <c r="K13" s="841"/>
      <c r="L13" s="662"/>
      <c r="M13" s="979"/>
      <c r="N13" s="979"/>
      <c r="O13" s="980"/>
      <c r="P13" s="980"/>
      <c r="Q13" s="702"/>
      <c r="R13" s="979"/>
      <c r="S13" s="979"/>
      <c r="T13" s="980"/>
      <c r="U13" s="980"/>
      <c r="V13" s="703"/>
      <c r="W13" s="824">
        <f>AM13</f>
        <v>3513.4850607664848</v>
      </c>
      <c r="X13" s="824"/>
      <c r="Y13" s="882">
        <f>AN13</f>
        <v>4.5761016173256813E-2</v>
      </c>
      <c r="Z13" s="882"/>
      <c r="AB13" s="15"/>
      <c r="AC13" s="668"/>
      <c r="AD13" s="15"/>
      <c r="AE13" s="15"/>
      <c r="AF13" s="190"/>
      <c r="AG13" s="190"/>
      <c r="AH13" s="203" t="s">
        <v>482</v>
      </c>
      <c r="AI13" s="540"/>
      <c r="AJ13" s="542"/>
      <c r="AK13" s="540"/>
      <c r="AL13" s="542"/>
      <c r="AM13" s="540">
        <v>3513.4850607664848</v>
      </c>
      <c r="AN13" s="542">
        <v>4.5761016173256813E-2</v>
      </c>
      <c r="AO13" s="688"/>
      <c r="AP13" s="160"/>
      <c r="AQ13" s="192"/>
      <c r="AR13" s="103"/>
      <c r="AS13" s="129"/>
      <c r="AT13" s="103"/>
      <c r="AU13" s="160"/>
      <c r="AV13" s="103"/>
      <c r="AW13" s="103"/>
      <c r="AX13" s="103"/>
      <c r="AY13" s="103"/>
      <c r="AZ13" s="15"/>
      <c r="BA13" s="15"/>
    </row>
    <row r="14" spans="1:53" ht="4.5" customHeight="1">
      <c r="A14" s="15"/>
      <c r="B14" s="291"/>
      <c r="C14" s="87"/>
      <c r="D14" s="87"/>
      <c r="E14" s="87"/>
      <c r="F14" s="87"/>
      <c r="G14" s="87"/>
      <c r="H14" s="87"/>
      <c r="I14" s="87"/>
      <c r="J14" s="87"/>
      <c r="K14" s="87"/>
      <c r="L14" s="87"/>
      <c r="M14" s="87"/>
      <c r="N14" s="87"/>
      <c r="O14" s="87"/>
      <c r="P14" s="82"/>
      <c r="Q14" s="82"/>
      <c r="R14" s="82"/>
      <c r="S14" s="82"/>
      <c r="T14" s="82"/>
      <c r="U14" s="82"/>
      <c r="V14" s="82"/>
      <c r="W14" s="82"/>
      <c r="X14" s="82"/>
      <c r="Y14" s="82"/>
      <c r="Z14" s="82"/>
      <c r="AB14" s="15"/>
      <c r="AC14" s="54"/>
      <c r="AD14" s="15"/>
      <c r="AE14" s="15"/>
      <c r="AF14" s="190"/>
      <c r="AG14" s="190"/>
      <c r="AH14" s="105"/>
      <c r="AI14" s="103"/>
      <c r="AJ14" s="148"/>
      <c r="AK14" s="159"/>
      <c r="AL14" s="148"/>
      <c r="AM14" s="148"/>
      <c r="AN14" s="195"/>
      <c r="AO14" s="105"/>
      <c r="AP14" s="105"/>
      <c r="AQ14" s="105"/>
      <c r="AR14" s="103"/>
      <c r="AS14" s="105"/>
      <c r="AT14" s="105"/>
      <c r="AU14" s="105"/>
      <c r="AV14" s="103"/>
      <c r="AW14" s="103"/>
      <c r="AX14" s="103"/>
      <c r="AY14" s="103"/>
      <c r="AZ14" s="15"/>
      <c r="BA14" s="15"/>
    </row>
    <row r="15" spans="1:53" ht="9.9499999999999993" customHeight="1">
      <c r="A15" s="15"/>
      <c r="B15" s="291"/>
      <c r="C15" s="967" t="str">
        <f>AH15</f>
        <v>Quelle: BBSR, Statistische Ämter des Bundes und der Länder, Fahrländer Partner.</v>
      </c>
      <c r="D15" s="967"/>
      <c r="E15" s="967"/>
      <c r="F15" s="967"/>
      <c r="G15" s="967"/>
      <c r="H15" s="967"/>
      <c r="I15" s="967"/>
      <c r="J15" s="967"/>
      <c r="K15" s="967"/>
      <c r="L15" s="967"/>
      <c r="M15" s="967"/>
      <c r="N15" s="967"/>
      <c r="O15" s="967"/>
      <c r="P15" s="967"/>
      <c r="Q15" s="967"/>
      <c r="R15" s="967"/>
      <c r="S15" s="967"/>
      <c r="T15" s="967"/>
      <c r="U15" s="967"/>
      <c r="V15" s="967"/>
      <c r="W15" s="967"/>
      <c r="X15" s="967"/>
      <c r="Y15" s="967"/>
      <c r="Z15" s="967"/>
      <c r="AB15" s="15"/>
      <c r="AC15" s="15"/>
      <c r="AD15" s="15"/>
      <c r="AE15" s="15"/>
      <c r="AF15" s="190"/>
      <c r="AG15" s="190"/>
      <c r="AH15" s="438" t="s">
        <v>47</v>
      </c>
      <c r="AI15" s="118"/>
      <c r="AJ15" s="118"/>
      <c r="AK15" s="118"/>
      <c r="AL15" s="118"/>
      <c r="AM15" s="118"/>
      <c r="AN15" s="118"/>
      <c r="AO15" s="118"/>
      <c r="AP15" s="118"/>
      <c r="AQ15" s="118"/>
      <c r="AR15" s="118"/>
      <c r="AS15" s="118"/>
      <c r="AT15" s="118"/>
      <c r="AU15" s="118"/>
      <c r="AV15" s="103"/>
      <c r="AW15" s="103"/>
      <c r="AX15" s="103"/>
      <c r="AY15" s="103"/>
      <c r="AZ15" s="15"/>
      <c r="BA15" s="15"/>
    </row>
    <row r="16" spans="1:53" ht="25.5" customHeight="1">
      <c r="A16" s="15"/>
      <c r="B16" s="41"/>
      <c r="AA16" s="41"/>
      <c r="AB16" s="15"/>
      <c r="AC16" s="15"/>
      <c r="AD16" s="15"/>
      <c r="AE16" s="15"/>
      <c r="AF16" s="118"/>
      <c r="AG16" s="118"/>
      <c r="AH16" s="438"/>
      <c r="AI16" s="103"/>
      <c r="AJ16" s="103"/>
      <c r="AK16" s="103"/>
      <c r="AL16" s="103"/>
      <c r="AM16" s="103"/>
      <c r="AN16" s="103"/>
      <c r="AO16" s="103"/>
      <c r="AP16" s="103"/>
      <c r="AQ16" s="103"/>
      <c r="AR16" s="103"/>
      <c r="AS16" s="103"/>
      <c r="AT16" s="103"/>
      <c r="AU16" s="103"/>
      <c r="AV16" s="118"/>
      <c r="AW16" s="103"/>
      <c r="AX16" s="103"/>
      <c r="AY16" s="103"/>
      <c r="AZ16" s="15"/>
      <c r="BA16" s="15"/>
    </row>
    <row r="17" spans="1:53" ht="16.5" customHeight="1">
      <c r="A17" s="15"/>
      <c r="B17" s="291"/>
      <c r="C17" s="786" t="str">
        <f>AH17</f>
        <v>Perspektiven 2030: Bundesland Nordrhein-Westfalen</v>
      </c>
      <c r="D17" s="786"/>
      <c r="E17" s="786"/>
      <c r="F17" s="786"/>
      <c r="G17" s="786"/>
      <c r="H17" s="786"/>
      <c r="I17" s="786"/>
      <c r="J17" s="786"/>
      <c r="K17" s="786"/>
      <c r="L17" s="786"/>
      <c r="M17" s="786"/>
      <c r="N17" s="786"/>
      <c r="O17" s="786"/>
      <c r="P17" s="786"/>
      <c r="Q17" s="786"/>
      <c r="R17" s="784"/>
      <c r="S17" s="784"/>
      <c r="T17" s="784"/>
      <c r="U17" s="784"/>
      <c r="V17" s="784"/>
      <c r="W17" s="784"/>
      <c r="X17" s="784"/>
      <c r="Y17" s="784"/>
      <c r="Z17" s="784"/>
      <c r="AB17" s="15"/>
      <c r="AC17" s="15"/>
      <c r="AD17" s="15"/>
      <c r="AE17" s="15"/>
      <c r="AF17" s="190"/>
      <c r="AG17" s="190"/>
      <c r="AH17" s="522" t="s">
        <v>483</v>
      </c>
      <c r="AI17" s="107"/>
      <c r="AJ17" s="107"/>
      <c r="AK17" s="107"/>
      <c r="AL17" s="107"/>
      <c r="AM17" s="107"/>
      <c r="AN17" s="107"/>
      <c r="AO17" s="107"/>
      <c r="AP17" s="107"/>
      <c r="AQ17" s="107"/>
      <c r="AR17" s="107"/>
      <c r="AS17" s="107"/>
      <c r="AT17" s="107"/>
      <c r="AU17" s="107"/>
      <c r="AV17" s="103"/>
      <c r="AW17" s="103"/>
      <c r="AX17" s="103"/>
      <c r="AY17" s="103"/>
      <c r="AZ17" s="15"/>
      <c r="BA17" s="15"/>
    </row>
    <row r="18" spans="1:53" ht="9.9499999999999993" customHeight="1">
      <c r="A18" s="15"/>
      <c r="B18" s="291"/>
      <c r="C18" s="318"/>
      <c r="D18" s="318"/>
      <c r="E18" s="318"/>
      <c r="F18" s="318"/>
      <c r="G18" s="318"/>
      <c r="H18" s="318"/>
      <c r="I18" s="318"/>
      <c r="J18" s="318"/>
      <c r="K18" s="318"/>
      <c r="L18" s="318"/>
      <c r="M18" s="318"/>
      <c r="N18" s="318"/>
      <c r="O18" s="318"/>
      <c r="P18" s="318"/>
      <c r="Q18" s="318"/>
      <c r="R18" s="318"/>
      <c r="S18" s="318"/>
      <c r="T18" s="318"/>
      <c r="U18" s="318"/>
      <c r="V18" s="318"/>
      <c r="W18" s="318"/>
      <c r="X18" s="318"/>
      <c r="Y18" s="318"/>
      <c r="Z18" s="318"/>
      <c r="AB18" s="15"/>
      <c r="AC18" s="15"/>
      <c r="AD18" s="15"/>
      <c r="AE18" s="15"/>
      <c r="AF18" s="190"/>
      <c r="AG18" s="190"/>
      <c r="AH18" s="110"/>
      <c r="AI18" s="107"/>
      <c r="AJ18" s="107"/>
      <c r="AK18" s="107"/>
      <c r="AL18" s="107"/>
      <c r="AM18" s="107"/>
      <c r="AN18" s="107"/>
      <c r="AO18" s="107"/>
      <c r="AP18" s="107"/>
      <c r="AQ18" s="107"/>
      <c r="AR18" s="107"/>
      <c r="AS18" s="107"/>
      <c r="AT18" s="107"/>
      <c r="AU18" s="107"/>
      <c r="AV18" s="103"/>
      <c r="AW18" s="103"/>
      <c r="AX18" s="103"/>
      <c r="AY18" s="103"/>
      <c r="AZ18" s="15"/>
      <c r="BA18" s="15"/>
    </row>
    <row r="19" spans="1:53" ht="15.95" customHeight="1">
      <c r="A19" s="15"/>
      <c r="B19" s="291"/>
      <c r="C19" s="982"/>
      <c r="D19" s="982"/>
      <c r="E19" s="982"/>
      <c r="F19" s="982"/>
      <c r="G19" s="982"/>
      <c r="H19" s="982"/>
      <c r="I19" s="982"/>
      <c r="J19" s="982"/>
      <c r="K19" s="982"/>
      <c r="L19" s="309"/>
      <c r="M19" s="879"/>
      <c r="N19" s="879"/>
      <c r="O19" s="879"/>
      <c r="P19" s="879"/>
      <c r="Q19" s="309"/>
      <c r="R19" s="879"/>
      <c r="S19" s="879"/>
      <c r="T19" s="879"/>
      <c r="U19" s="879"/>
      <c r="V19" s="309"/>
      <c r="W19" s="879" t="str">
        <f>AM19</f>
        <v>Trend</v>
      </c>
      <c r="X19" s="879"/>
      <c r="Y19" s="879"/>
      <c r="Z19" s="879"/>
      <c r="AB19" s="15"/>
      <c r="AC19" s="15"/>
      <c r="AD19" s="15"/>
      <c r="AE19" s="15"/>
      <c r="AF19" s="190"/>
      <c r="AG19" s="190"/>
      <c r="AH19" s="539"/>
      <c r="AI19" s="975"/>
      <c r="AJ19" s="975"/>
      <c r="AK19" s="975"/>
      <c r="AL19" s="975"/>
      <c r="AM19" s="975" t="s">
        <v>158</v>
      </c>
      <c r="AN19" s="975"/>
      <c r="AO19" s="105"/>
      <c r="AP19" s="105"/>
      <c r="AQ19" s="105"/>
      <c r="AR19" s="103"/>
      <c r="AS19" s="105"/>
      <c r="AT19" s="105"/>
      <c r="AU19" s="105"/>
      <c r="AV19" s="103"/>
      <c r="AW19" s="103"/>
      <c r="AX19" s="103"/>
      <c r="AY19" s="103"/>
      <c r="AZ19" s="15"/>
      <c r="BA19" s="15"/>
    </row>
    <row r="20" spans="1:53" ht="15.95" customHeight="1">
      <c r="A20" s="15"/>
      <c r="B20" s="291"/>
      <c r="C20" s="820" t="str">
        <f t="shared" ref="C20:C25" si="0">AH20</f>
        <v>Bevölkerungswachstum 2016-2030</v>
      </c>
      <c r="D20" s="820"/>
      <c r="E20" s="820"/>
      <c r="F20" s="820"/>
      <c r="G20" s="820"/>
      <c r="H20" s="820"/>
      <c r="I20" s="820"/>
      <c r="J20" s="820"/>
      <c r="K20" s="820"/>
      <c r="L20" s="337"/>
      <c r="M20" s="976"/>
      <c r="N20" s="976"/>
      <c r="O20" s="978"/>
      <c r="P20" s="978"/>
      <c r="Q20" s="337"/>
      <c r="R20" s="976"/>
      <c r="S20" s="976"/>
      <c r="T20" s="978"/>
      <c r="U20" s="978"/>
      <c r="V20" s="338"/>
      <c r="W20" s="894">
        <f>AM20</f>
        <v>-451100</v>
      </c>
      <c r="X20" s="894"/>
      <c r="Y20" s="981">
        <f>AN20</f>
        <v>-2.5634031720054296E-2</v>
      </c>
      <c r="Z20" s="981"/>
      <c r="AB20" s="15"/>
      <c r="AC20" s="15"/>
      <c r="AD20" s="15"/>
      <c r="AE20" s="15"/>
      <c r="AF20" s="190"/>
      <c r="AG20" s="190"/>
      <c r="AH20" s="203" t="s">
        <v>479</v>
      </c>
      <c r="AI20" s="540"/>
      <c r="AJ20" s="542"/>
      <c r="AK20" s="540"/>
      <c r="AL20" s="542"/>
      <c r="AM20" s="540">
        <v>-451100</v>
      </c>
      <c r="AN20" s="542">
        <v>-2.5634031720054296E-2</v>
      </c>
      <c r="AO20" s="103"/>
      <c r="AP20" s="160"/>
      <c r="AQ20" s="160"/>
      <c r="AR20" s="103"/>
      <c r="AS20" s="129"/>
      <c r="AT20" s="103"/>
      <c r="AU20" s="160"/>
      <c r="AV20" s="103"/>
      <c r="AW20" s="103"/>
      <c r="AX20" s="103"/>
      <c r="AY20" s="103"/>
      <c r="AZ20" s="15"/>
      <c r="BA20" s="15"/>
    </row>
    <row r="21" spans="1:53" s="41" customFormat="1" ht="15.95" customHeight="1">
      <c r="A21" s="31"/>
      <c r="C21" s="820" t="str">
        <f t="shared" si="0"/>
        <v>Veränderung Anzahl Haushalte  2016-2030</v>
      </c>
      <c r="D21" s="820"/>
      <c r="E21" s="820"/>
      <c r="F21" s="820"/>
      <c r="G21" s="820"/>
      <c r="H21" s="820"/>
      <c r="I21" s="820"/>
      <c r="J21" s="820"/>
      <c r="K21" s="820"/>
      <c r="L21" s="337"/>
      <c r="M21" s="976"/>
      <c r="N21" s="976"/>
      <c r="O21" s="978"/>
      <c r="P21" s="978"/>
      <c r="Q21" s="337"/>
      <c r="R21" s="976"/>
      <c r="S21" s="976"/>
      <c r="T21" s="978"/>
      <c r="U21" s="978"/>
      <c r="V21" s="338"/>
      <c r="W21" s="894">
        <f>AM21</f>
        <v>61857.085540060885</v>
      </c>
      <c r="X21" s="894"/>
      <c r="Y21" s="981">
        <f>AN21</f>
        <v>7.5617684322273337E-3</v>
      </c>
      <c r="Z21" s="981"/>
      <c r="AA21" s="41" t="str">
        <f>AV21</f>
        <v xml:space="preserve"> </v>
      </c>
      <c r="AB21" s="31"/>
      <c r="AC21" s="15"/>
      <c r="AD21" s="15"/>
      <c r="AE21" s="15"/>
      <c r="AF21" s="118"/>
      <c r="AG21" s="118"/>
      <c r="AH21" s="203" t="s">
        <v>480</v>
      </c>
      <c r="AI21" s="540"/>
      <c r="AJ21" s="542"/>
      <c r="AK21" s="540"/>
      <c r="AL21" s="542"/>
      <c r="AM21" s="540">
        <v>61857.085540060885</v>
      </c>
      <c r="AN21" s="542">
        <v>7.5617684322273337E-3</v>
      </c>
      <c r="AO21" s="118"/>
      <c r="AP21" s="160"/>
      <c r="AQ21" s="160"/>
      <c r="AR21" s="118"/>
      <c r="AS21" s="129"/>
      <c r="AT21" s="118"/>
      <c r="AU21" s="160"/>
      <c r="AV21" s="118" t="s">
        <v>1</v>
      </c>
      <c r="AW21" s="118"/>
      <c r="AX21" s="118"/>
      <c r="AY21" s="118"/>
      <c r="AZ21" s="15"/>
      <c r="BA21" s="15"/>
    </row>
    <row r="22" spans="1:53" s="41" customFormat="1" ht="15.95" customHeight="1">
      <c r="A22" s="31"/>
      <c r="C22" s="820" t="str">
        <f t="shared" si="0"/>
        <v>Zusatznachfrage MWG  2016-2030</v>
      </c>
      <c r="D22" s="820"/>
      <c r="E22" s="820"/>
      <c r="F22" s="820"/>
      <c r="G22" s="820"/>
      <c r="H22" s="820"/>
      <c r="I22" s="820"/>
      <c r="J22" s="820"/>
      <c r="K22" s="820"/>
      <c r="L22" s="337"/>
      <c r="M22" s="976"/>
      <c r="N22" s="976"/>
      <c r="O22" s="978"/>
      <c r="P22" s="978"/>
      <c r="Q22" s="337"/>
      <c r="R22" s="976"/>
      <c r="S22" s="976"/>
      <c r="T22" s="978"/>
      <c r="U22" s="978"/>
      <c r="V22" s="338"/>
      <c r="W22" s="894">
        <f>AM22</f>
        <v>27556.211352417831</v>
      </c>
      <c r="X22" s="894"/>
      <c r="Y22" s="981">
        <f>AN22</f>
        <v>4.2189442175244113E-3</v>
      </c>
      <c r="Z22" s="981"/>
      <c r="AB22" s="31"/>
      <c r="AC22" s="15"/>
      <c r="AD22" s="15"/>
      <c r="AE22" s="15"/>
      <c r="AF22" s="118"/>
      <c r="AG22" s="118"/>
      <c r="AH22" s="203" t="s">
        <v>481</v>
      </c>
      <c r="AI22" s="540"/>
      <c r="AJ22" s="542"/>
      <c r="AK22" s="540"/>
      <c r="AL22" s="542"/>
      <c r="AM22" s="540">
        <v>27556.211352417831</v>
      </c>
      <c r="AN22" s="542">
        <v>4.2189442175244113E-3</v>
      </c>
      <c r="AO22" s="118"/>
      <c r="AP22" s="160"/>
      <c r="AQ22" s="160"/>
      <c r="AR22" s="118"/>
      <c r="AS22" s="129"/>
      <c r="AT22" s="118"/>
      <c r="AU22" s="160"/>
      <c r="AV22" s="118"/>
      <c r="AW22" s="118"/>
      <c r="AX22" s="118"/>
      <c r="AY22" s="118"/>
      <c r="AZ22" s="15"/>
      <c r="BA22" s="15"/>
    </row>
    <row r="23" spans="1:53" ht="15.95" customHeight="1">
      <c r="A23" s="15"/>
      <c r="B23" s="41"/>
      <c r="C23" s="841" t="str">
        <f t="shared" si="0"/>
        <v>Zusatznachfrage Wohneigentum  2016-2030</v>
      </c>
      <c r="D23" s="841"/>
      <c r="E23" s="841"/>
      <c r="F23" s="841"/>
      <c r="G23" s="841"/>
      <c r="H23" s="841"/>
      <c r="I23" s="841"/>
      <c r="J23" s="841"/>
      <c r="K23" s="841"/>
      <c r="L23" s="662"/>
      <c r="M23" s="979"/>
      <c r="N23" s="979"/>
      <c r="O23" s="980"/>
      <c r="P23" s="980"/>
      <c r="Q23" s="662"/>
      <c r="R23" s="979"/>
      <c r="S23" s="979"/>
      <c r="T23" s="980"/>
      <c r="U23" s="980"/>
      <c r="V23" s="690"/>
      <c r="W23" s="824">
        <f>AM23</f>
        <v>34300.874187643058</v>
      </c>
      <c r="X23" s="824"/>
      <c r="Y23" s="882">
        <f>AN23</f>
        <v>1.4305716713840849E-2</v>
      </c>
      <c r="Z23" s="882"/>
      <c r="AA23" s="41"/>
      <c r="AB23" s="31"/>
      <c r="AC23" s="31"/>
      <c r="AD23" s="31"/>
      <c r="AE23" s="31"/>
      <c r="AF23" s="118"/>
      <c r="AG23" s="118"/>
      <c r="AH23" s="203" t="s">
        <v>482</v>
      </c>
      <c r="AI23" s="540"/>
      <c r="AJ23" s="542"/>
      <c r="AK23" s="540"/>
      <c r="AL23" s="542"/>
      <c r="AM23" s="540">
        <v>34300.874187643058</v>
      </c>
      <c r="AN23" s="542">
        <v>1.4305716713840849E-2</v>
      </c>
      <c r="AO23" s="103"/>
      <c r="AP23" s="160"/>
      <c r="AQ23" s="160"/>
      <c r="AR23" s="103"/>
      <c r="AS23" s="129"/>
      <c r="AT23" s="103"/>
      <c r="AU23" s="160"/>
      <c r="AV23" s="118"/>
      <c r="AW23" s="103"/>
      <c r="AX23" s="103"/>
      <c r="AY23" s="103"/>
      <c r="AZ23" s="15"/>
      <c r="BA23" s="15"/>
    </row>
    <row r="24" spans="1:53" ht="4.5" customHeight="1">
      <c r="A24" s="15"/>
      <c r="B24" s="41"/>
      <c r="C24" s="87"/>
      <c r="D24" s="87"/>
      <c r="E24" s="87"/>
      <c r="F24" s="87"/>
      <c r="G24" s="87"/>
      <c r="H24" s="87"/>
      <c r="I24" s="87"/>
      <c r="J24" s="87"/>
      <c r="K24" s="87"/>
      <c r="L24" s="315"/>
      <c r="M24" s="331"/>
      <c r="N24" s="331"/>
      <c r="O24" s="331"/>
      <c r="P24" s="331"/>
      <c r="Q24" s="331"/>
      <c r="R24" s="331"/>
      <c r="S24" s="331"/>
      <c r="T24" s="331"/>
      <c r="U24" s="331"/>
      <c r="V24" s="331"/>
      <c r="W24" s="331"/>
      <c r="X24" s="331"/>
      <c r="Y24" s="331"/>
      <c r="Z24" s="331"/>
      <c r="AA24" s="41"/>
      <c r="AB24" s="15"/>
      <c r="AC24" s="31"/>
      <c r="AD24" s="15"/>
      <c r="AE24" s="15"/>
      <c r="AF24" s="118"/>
      <c r="AG24" s="118"/>
      <c r="AH24" s="126"/>
      <c r="AI24" s="148"/>
      <c r="AJ24" s="148"/>
      <c r="AK24" s="148"/>
      <c r="AL24" s="148"/>
      <c r="AM24" s="148"/>
      <c r="AN24" s="148"/>
      <c r="AO24" s="129"/>
      <c r="AP24" s="129"/>
      <c r="AQ24" s="129"/>
      <c r="AR24" s="103"/>
      <c r="AS24" s="129"/>
      <c r="AT24" s="129"/>
      <c r="AU24" s="129"/>
      <c r="AV24" s="118"/>
      <c r="AW24" s="103"/>
      <c r="AX24" s="103"/>
      <c r="AY24" s="103"/>
      <c r="AZ24" s="15"/>
      <c r="BA24" s="15"/>
    </row>
    <row r="25" spans="1:53" ht="10.9" customHeight="1">
      <c r="A25" s="15"/>
      <c r="B25" s="41"/>
      <c r="C25" s="934" t="str">
        <f t="shared" si="0"/>
        <v>Quelle: BBSR, Statistische Ämter des Bundes und der Länder, Fahrländer Partner.</v>
      </c>
      <c r="D25" s="934"/>
      <c r="E25" s="934"/>
      <c r="F25" s="934"/>
      <c r="G25" s="934"/>
      <c r="H25" s="934"/>
      <c r="I25" s="934"/>
      <c r="J25" s="934"/>
      <c r="K25" s="934"/>
      <c r="L25" s="934"/>
      <c r="M25" s="934"/>
      <c r="N25" s="934"/>
      <c r="O25" s="934"/>
      <c r="P25" s="934"/>
      <c r="Q25" s="934"/>
      <c r="R25" s="934"/>
      <c r="S25" s="934"/>
      <c r="T25" s="934"/>
      <c r="U25" s="934"/>
      <c r="V25" s="934"/>
      <c r="W25" s="934"/>
      <c r="X25" s="934"/>
      <c r="Y25" s="934"/>
      <c r="Z25" s="934"/>
      <c r="AA25" s="41"/>
      <c r="AB25" s="15"/>
      <c r="AC25" s="15"/>
      <c r="AD25" s="15"/>
      <c r="AE25" s="15"/>
      <c r="AF25" s="118"/>
      <c r="AG25" s="118"/>
      <c r="AH25" s="439" t="s">
        <v>47</v>
      </c>
      <c r="AI25" s="149"/>
      <c r="AJ25" s="149"/>
      <c r="AK25" s="149"/>
      <c r="AL25" s="149"/>
      <c r="AM25" s="149"/>
      <c r="AN25" s="149"/>
      <c r="AO25" s="149"/>
      <c r="AP25" s="149"/>
      <c r="AQ25" s="149"/>
      <c r="AR25" s="149"/>
      <c r="AS25" s="149"/>
      <c r="AT25" s="149"/>
      <c r="AU25" s="149"/>
      <c r="AV25" s="118"/>
      <c r="AW25" s="103"/>
      <c r="AX25" s="103"/>
      <c r="AY25" s="103"/>
      <c r="AZ25" s="15"/>
      <c r="BA25" s="15"/>
    </row>
    <row r="26" spans="1:53" ht="25.5" customHeight="1">
      <c r="A26" s="15"/>
      <c r="B26" s="41"/>
      <c r="AA26" s="41"/>
      <c r="AB26" s="15"/>
      <c r="AC26" s="15"/>
      <c r="AD26" s="15"/>
      <c r="AE26" s="15"/>
      <c r="AF26" s="118"/>
      <c r="AG26" s="118"/>
      <c r="AH26" s="103"/>
      <c r="AI26" s="103"/>
      <c r="AJ26" s="103"/>
      <c r="AK26" s="103"/>
      <c r="AL26" s="103"/>
      <c r="AM26" s="103"/>
      <c r="AN26" s="103"/>
      <c r="AO26" s="103"/>
      <c r="AP26" s="103"/>
      <c r="AQ26" s="103"/>
      <c r="AR26" s="103"/>
      <c r="AS26" s="103"/>
      <c r="AT26" s="103"/>
      <c r="AU26" s="103"/>
      <c r="AV26" s="118"/>
      <c r="AW26" s="103"/>
      <c r="AX26" s="103"/>
      <c r="AY26" s="103"/>
      <c r="AZ26" s="15"/>
      <c r="BA26" s="15"/>
    </row>
    <row r="27" spans="1:53" ht="15">
      <c r="A27" s="15"/>
      <c r="B27" s="41"/>
      <c r="C27" s="314" t="str">
        <f>AH58</f>
        <v>Entwicklung Haushalte (Index Jahr 2016 = 100)</v>
      </c>
      <c r="K27" s="84"/>
      <c r="O27" s="314" t="str">
        <f>AJ27</f>
        <v>Perspektiven 2030 pro Jahr, Trend</v>
      </c>
      <c r="AA27" s="41"/>
      <c r="AB27" s="15"/>
      <c r="AC27" s="15"/>
      <c r="AD27" s="15"/>
      <c r="AE27" s="15"/>
      <c r="AF27" s="118"/>
      <c r="AG27" s="118"/>
      <c r="AH27" s="522" t="s">
        <v>159</v>
      </c>
      <c r="AI27" s="522"/>
      <c r="AJ27" s="522" t="s">
        <v>484</v>
      </c>
      <c r="AK27" s="522"/>
      <c r="AL27" s="103"/>
      <c r="AM27" s="103"/>
      <c r="AN27" s="103"/>
      <c r="AO27" s="103"/>
      <c r="AP27" s="103"/>
      <c r="AQ27" s="103"/>
      <c r="AR27" s="103"/>
      <c r="AS27" s="103"/>
      <c r="AT27" s="103"/>
      <c r="AU27" s="103"/>
      <c r="AV27" s="118"/>
      <c r="AW27" s="103"/>
      <c r="AX27" s="103"/>
      <c r="AY27" s="103"/>
      <c r="AZ27" s="15"/>
      <c r="BA27" s="15"/>
    </row>
    <row r="28" spans="1:53" ht="8.1" customHeight="1">
      <c r="A28" s="15"/>
      <c r="B28" s="41"/>
      <c r="Y28" s="84"/>
      <c r="AA28" s="41"/>
      <c r="AB28" s="15"/>
      <c r="AC28" s="15"/>
      <c r="AD28" s="15"/>
      <c r="AE28" s="15"/>
      <c r="AF28" s="118"/>
      <c r="AG28" s="118"/>
      <c r="AH28" s="118"/>
      <c r="AI28" s="118"/>
      <c r="AJ28" s="103"/>
      <c r="AK28" s="522"/>
      <c r="AL28" s="103"/>
      <c r="AM28" s="103"/>
      <c r="AN28" s="103"/>
      <c r="AO28" s="103"/>
      <c r="AP28" s="103"/>
      <c r="AQ28" s="103"/>
      <c r="AR28" s="103"/>
      <c r="AS28" s="103"/>
      <c r="AT28" s="103"/>
      <c r="AU28" s="103"/>
      <c r="AV28" s="118"/>
      <c r="AW28" s="103"/>
      <c r="AX28" s="103"/>
      <c r="AY28" s="103"/>
      <c r="AZ28" s="15"/>
      <c r="BA28" s="15"/>
    </row>
    <row r="29" spans="1:53" ht="15.95" customHeight="1">
      <c r="A29" s="15"/>
      <c r="B29" s="41"/>
      <c r="C29" s="41"/>
      <c r="O29" s="41" t="str">
        <f>AH60</f>
        <v>Kreis Städteregion Aachen</v>
      </c>
      <c r="P29" s="94"/>
      <c r="Q29" s="94"/>
      <c r="R29" s="94"/>
      <c r="S29" s="94"/>
      <c r="T29" s="94"/>
      <c r="U29" s="94"/>
      <c r="V29" s="94"/>
      <c r="W29" s="94"/>
      <c r="X29" s="94"/>
      <c r="Y29" s="94"/>
      <c r="AA29" s="41"/>
      <c r="AB29" s="15"/>
      <c r="AC29" s="15"/>
      <c r="AD29" s="15"/>
      <c r="AE29" s="15"/>
      <c r="AF29" s="118"/>
      <c r="AG29" s="118"/>
      <c r="AH29" s="177" t="s">
        <v>34</v>
      </c>
      <c r="AI29" s="118"/>
      <c r="AJ29" s="118" t="s">
        <v>274</v>
      </c>
      <c r="AK29" s="118"/>
      <c r="AL29" s="432"/>
      <c r="AM29" s="103"/>
      <c r="AN29" s="103"/>
      <c r="AO29" s="107"/>
      <c r="AP29" s="103"/>
      <c r="AQ29" s="107"/>
      <c r="AR29" s="107"/>
      <c r="AS29" s="107"/>
      <c r="AT29" s="107"/>
      <c r="AU29" s="107"/>
      <c r="AV29" s="118"/>
      <c r="AW29" s="103"/>
      <c r="AX29" s="103"/>
      <c r="AY29" s="103"/>
      <c r="AZ29" s="15"/>
      <c r="BA29" s="15"/>
    </row>
    <row r="30" spans="1:53" ht="16.5" customHeight="1">
      <c r="A30" s="15"/>
      <c r="B30" s="291"/>
      <c r="C30" s="97"/>
      <c r="D30" s="97"/>
      <c r="E30" s="97"/>
      <c r="F30" s="97"/>
      <c r="G30" s="97"/>
      <c r="H30" s="97"/>
      <c r="I30" s="97"/>
      <c r="J30" s="97"/>
      <c r="O30" s="309" t="str">
        <f>AJ30</f>
        <v>Bevölkerungswachstum p.a.</v>
      </c>
      <c r="P30" s="309"/>
      <c r="Q30" s="309"/>
      <c r="R30" s="309"/>
      <c r="S30" s="309"/>
      <c r="T30" s="309"/>
      <c r="U30" s="309"/>
      <c r="V30" s="309"/>
      <c r="W30" s="309"/>
      <c r="X30" s="350"/>
      <c r="Y30" s="983">
        <f>AL30</f>
        <v>5.5692267840953423E-4</v>
      </c>
      <c r="Z30" s="983"/>
      <c r="AB30" s="15"/>
      <c r="AC30" s="15"/>
      <c r="AD30" s="15"/>
      <c r="AE30" s="15"/>
      <c r="AF30" s="190"/>
      <c r="AG30" s="190"/>
      <c r="AH30" s="118"/>
      <c r="AI30" s="118"/>
      <c r="AJ30" s="203" t="s">
        <v>485</v>
      </c>
      <c r="AK30" s="203"/>
      <c r="AL30" s="667">
        <v>5.5692267840953423E-4</v>
      </c>
      <c r="AM30" s="103"/>
      <c r="AN30" s="103"/>
      <c r="AO30" s="103"/>
      <c r="AP30" s="103"/>
      <c r="AQ30" s="103"/>
      <c r="AR30" s="103"/>
      <c r="AS30" s="103"/>
      <c r="AT30" s="103"/>
      <c r="AU30" s="129"/>
      <c r="AV30" s="103"/>
      <c r="AW30" s="103"/>
      <c r="AX30" s="103"/>
      <c r="AY30" s="103"/>
      <c r="AZ30" s="15"/>
      <c r="BA30" s="15"/>
    </row>
    <row r="31" spans="1:53" ht="16.5" customHeight="1">
      <c r="A31" s="15"/>
      <c r="B31" s="291"/>
      <c r="C31" s="97"/>
      <c r="D31" s="97"/>
      <c r="E31" s="97"/>
      <c r="F31" s="97"/>
      <c r="G31" s="97"/>
      <c r="H31" s="97"/>
      <c r="I31" s="97"/>
      <c r="J31" s="97"/>
      <c r="O31" s="309" t="str">
        <f>AJ31</f>
        <v>Veränderung Anzahl Haushalte  p.a.</v>
      </c>
      <c r="P31" s="309"/>
      <c r="Q31" s="309"/>
      <c r="R31" s="309"/>
      <c r="S31" s="309"/>
      <c r="T31" s="309"/>
      <c r="U31" s="309"/>
      <c r="V31" s="309"/>
      <c r="W31" s="309"/>
      <c r="X31" s="350"/>
      <c r="Y31" s="984">
        <f>AL31</f>
        <v>1.681255324355527E-3</v>
      </c>
      <c r="Z31" s="984"/>
      <c r="AB31" s="15"/>
      <c r="AC31" s="15"/>
      <c r="AD31" s="15"/>
      <c r="AE31" s="15"/>
      <c r="AF31" s="190"/>
      <c r="AG31" s="190"/>
      <c r="AH31" s="118"/>
      <c r="AI31" s="118"/>
      <c r="AJ31" s="203" t="s">
        <v>486</v>
      </c>
      <c r="AK31" s="203"/>
      <c r="AL31" s="667">
        <v>1.681255324355527E-3</v>
      </c>
      <c r="AM31" s="103"/>
      <c r="AN31" s="103"/>
      <c r="AO31" s="103"/>
      <c r="AP31" s="103"/>
      <c r="AQ31" s="103"/>
      <c r="AR31" s="103"/>
      <c r="AS31" s="103"/>
      <c r="AT31" s="103"/>
      <c r="AU31" s="129"/>
      <c r="AV31" s="103"/>
      <c r="AW31" s="103"/>
      <c r="AX31" s="103"/>
      <c r="AY31" s="103"/>
      <c r="AZ31" s="15"/>
      <c r="BA31" s="15"/>
    </row>
    <row r="32" spans="1:53" ht="16.5" customHeight="1">
      <c r="A32" s="15"/>
      <c r="B32" s="291"/>
      <c r="C32" s="97"/>
      <c r="D32" s="97"/>
      <c r="E32" s="97"/>
      <c r="F32" s="97"/>
      <c r="G32" s="97"/>
      <c r="H32" s="97"/>
      <c r="I32" s="97"/>
      <c r="J32" s="97"/>
      <c r="O32" s="309" t="str">
        <f>AJ32</f>
        <v>Zusatznachfrage MWG  p.a.</v>
      </c>
      <c r="P32" s="309"/>
      <c r="Q32" s="309"/>
      <c r="R32" s="309"/>
      <c r="S32" s="309"/>
      <c r="T32" s="309"/>
      <c r="U32" s="309"/>
      <c r="V32" s="309"/>
      <c r="W32" s="309"/>
      <c r="X32" s="350"/>
      <c r="Y32" s="835">
        <f>AL32</f>
        <v>199.43282808325395</v>
      </c>
      <c r="Z32" s="835"/>
      <c r="AB32" s="15"/>
      <c r="AC32" s="15"/>
      <c r="AD32" s="15"/>
      <c r="AE32" s="15"/>
      <c r="AF32" s="190"/>
      <c r="AG32" s="190"/>
      <c r="AH32" s="118"/>
      <c r="AI32" s="118"/>
      <c r="AJ32" s="203" t="s">
        <v>487</v>
      </c>
      <c r="AK32" s="203"/>
      <c r="AL32" s="534">
        <v>199.43282808325395</v>
      </c>
      <c r="AM32" s="103"/>
      <c r="AN32" s="103"/>
      <c r="AO32" s="103"/>
      <c r="AP32" s="103"/>
      <c r="AQ32" s="103"/>
      <c r="AR32" s="103"/>
      <c r="AS32" s="103"/>
      <c r="AT32" s="103"/>
      <c r="AU32" s="129"/>
      <c r="AV32" s="103"/>
      <c r="AW32" s="103"/>
      <c r="AX32" s="103"/>
      <c r="AY32" s="103"/>
      <c r="AZ32" s="15"/>
      <c r="BA32" s="15"/>
    </row>
    <row r="33" spans="1:53" ht="16.5" customHeight="1">
      <c r="A33" s="15"/>
      <c r="B33" s="291"/>
      <c r="C33" s="97"/>
      <c r="D33" s="97"/>
      <c r="E33" s="97"/>
      <c r="F33" s="97"/>
      <c r="G33" s="97"/>
      <c r="H33" s="97"/>
      <c r="I33" s="97"/>
      <c r="J33" s="97"/>
      <c r="O33" s="339" t="str">
        <f>AJ33</f>
        <v>Zusatznachfrage Wohneigentum  p.a.</v>
      </c>
      <c r="P33" s="339"/>
      <c r="Q33" s="339"/>
      <c r="R33" s="339"/>
      <c r="S33" s="339"/>
      <c r="T33" s="339"/>
      <c r="U33" s="339"/>
      <c r="V33" s="339"/>
      <c r="W33" s="339"/>
      <c r="X33" s="351"/>
      <c r="Y33" s="835">
        <f>AL33</f>
        <v>250.96321862617748</v>
      </c>
      <c r="Z33" s="835"/>
      <c r="AB33" s="15"/>
      <c r="AC33" s="15"/>
      <c r="AD33" s="15"/>
      <c r="AE33" s="15"/>
      <c r="AF33" s="190"/>
      <c r="AG33" s="190"/>
      <c r="AH33" s="118"/>
      <c r="AI33" s="118"/>
      <c r="AJ33" s="203" t="s">
        <v>488</v>
      </c>
      <c r="AK33" s="203"/>
      <c r="AL33" s="534">
        <v>250.96321862617748</v>
      </c>
      <c r="AM33" s="103"/>
      <c r="AN33" s="103"/>
      <c r="AO33" s="103"/>
      <c r="AP33" s="103"/>
      <c r="AQ33" s="103"/>
      <c r="AR33" s="103"/>
      <c r="AS33" s="103"/>
      <c r="AT33" s="103"/>
      <c r="AU33" s="103"/>
      <c r="AV33" s="103"/>
      <c r="AW33" s="103"/>
      <c r="AX33" s="103"/>
      <c r="AY33" s="103"/>
      <c r="AZ33" s="15"/>
      <c r="BA33" s="15"/>
    </row>
    <row r="34" spans="1:53" ht="16.5" customHeight="1">
      <c r="A34" s="15"/>
      <c r="B34" s="291"/>
      <c r="C34" s="97"/>
      <c r="D34" s="97"/>
      <c r="E34" s="97"/>
      <c r="F34" s="97"/>
      <c r="G34" s="97"/>
      <c r="H34" s="97"/>
      <c r="I34" s="97"/>
      <c r="J34" s="97"/>
      <c r="O34" s="41"/>
      <c r="P34" s="41"/>
      <c r="Q34" s="41"/>
      <c r="R34" s="41"/>
      <c r="S34" s="41"/>
      <c r="T34" s="41"/>
      <c r="U34" s="41"/>
      <c r="V34" s="41"/>
      <c r="W34" s="41"/>
      <c r="Y34" s="319"/>
      <c r="Z34" s="319"/>
      <c r="AB34" s="15"/>
      <c r="AC34" s="15"/>
      <c r="AD34" s="15"/>
      <c r="AE34" s="15"/>
      <c r="AF34" s="190"/>
      <c r="AG34" s="190"/>
      <c r="AH34" s="118"/>
      <c r="AI34" s="118"/>
      <c r="AJ34" s="190"/>
      <c r="AK34" s="190"/>
      <c r="AL34" s="190"/>
      <c r="AM34" s="103"/>
      <c r="AN34" s="103"/>
      <c r="AO34" s="103"/>
      <c r="AP34" s="103"/>
      <c r="AQ34" s="103"/>
      <c r="AR34" s="103"/>
      <c r="AS34" s="103"/>
      <c r="AT34" s="103"/>
      <c r="AU34" s="103"/>
      <c r="AV34" s="103"/>
      <c r="AW34" s="103"/>
      <c r="AX34" s="103"/>
      <c r="AY34" s="103"/>
      <c r="AZ34" s="15"/>
      <c r="BA34" s="15"/>
    </row>
    <row r="35" spans="1:53" ht="16.5" customHeight="1">
      <c r="A35" s="15"/>
      <c r="B35" s="291"/>
      <c r="C35" s="97"/>
      <c r="D35" s="97"/>
      <c r="E35" s="97"/>
      <c r="F35" s="97"/>
      <c r="G35" s="97"/>
      <c r="H35" s="97"/>
      <c r="I35" s="97"/>
      <c r="J35" s="97"/>
      <c r="O35" s="340" t="str">
        <f>AJ35</f>
        <v>Bundesland Nordrhein-Westfalen</v>
      </c>
      <c r="P35" s="340"/>
      <c r="Q35" s="340"/>
      <c r="R35" s="340"/>
      <c r="S35" s="340"/>
      <c r="T35" s="340"/>
      <c r="U35" s="340"/>
      <c r="V35" s="340"/>
      <c r="W35" s="340"/>
      <c r="AB35" s="15"/>
      <c r="AC35" s="15"/>
      <c r="AD35" s="15"/>
      <c r="AE35" s="15"/>
      <c r="AF35" s="190"/>
      <c r="AG35" s="190"/>
      <c r="AH35" s="118"/>
      <c r="AI35" s="118"/>
      <c r="AJ35" s="118" t="s">
        <v>275</v>
      </c>
      <c r="AK35" s="118"/>
      <c r="AL35" s="118"/>
      <c r="AM35" s="103"/>
      <c r="AN35" s="103"/>
      <c r="AO35" s="103"/>
      <c r="AP35" s="103"/>
      <c r="AQ35" s="103"/>
      <c r="AR35" s="103"/>
      <c r="AS35" s="103"/>
      <c r="AT35" s="103"/>
      <c r="AU35" s="129"/>
      <c r="AV35" s="103"/>
      <c r="AW35" s="103"/>
      <c r="AX35" s="103"/>
      <c r="AY35" s="103"/>
      <c r="AZ35" s="15"/>
      <c r="BA35" s="15"/>
    </row>
    <row r="36" spans="1:53" ht="16.5" customHeight="1">
      <c r="A36" s="15"/>
      <c r="B36" s="291"/>
      <c r="C36" s="97"/>
      <c r="D36" s="97"/>
      <c r="E36" s="97"/>
      <c r="F36" s="97"/>
      <c r="G36" s="97"/>
      <c r="H36" s="97"/>
      <c r="I36" s="97"/>
      <c r="J36" s="97"/>
      <c r="O36" s="339" t="str">
        <f>AJ36</f>
        <v>Bevölkerungswachstum p.a.</v>
      </c>
      <c r="P36" s="339"/>
      <c r="Q36" s="339"/>
      <c r="R36" s="339"/>
      <c r="S36" s="339"/>
      <c r="T36" s="339"/>
      <c r="U36" s="339"/>
      <c r="V36" s="339"/>
      <c r="W36" s="339"/>
      <c r="X36" s="351"/>
      <c r="Y36" s="984">
        <f>AL36</f>
        <v>-1.831002265718164E-3</v>
      </c>
      <c r="Z36" s="984"/>
      <c r="AB36" s="15"/>
      <c r="AC36" s="15"/>
      <c r="AD36" s="15"/>
      <c r="AE36" s="15"/>
      <c r="AF36" s="190"/>
      <c r="AG36" s="190"/>
      <c r="AH36" s="118"/>
      <c r="AI36" s="118"/>
      <c r="AJ36" s="203" t="s">
        <v>485</v>
      </c>
      <c r="AK36" s="203"/>
      <c r="AL36" s="667">
        <v>-1.831002265718164E-3</v>
      </c>
      <c r="AM36" s="103"/>
      <c r="AN36" s="103"/>
      <c r="AO36" s="103"/>
      <c r="AP36" s="103"/>
      <c r="AQ36" s="103"/>
      <c r="AR36" s="103"/>
      <c r="AS36" s="103"/>
      <c r="AT36" s="103"/>
      <c r="AU36" s="129"/>
      <c r="AV36" s="103"/>
      <c r="AW36" s="103"/>
      <c r="AX36" s="103"/>
      <c r="AY36" s="103"/>
      <c r="AZ36" s="15"/>
      <c r="BA36" s="15"/>
    </row>
    <row r="37" spans="1:53" ht="16.5" customHeight="1">
      <c r="A37" s="15"/>
      <c r="B37" s="291"/>
      <c r="C37" s="97"/>
      <c r="D37" s="97"/>
      <c r="E37" s="97"/>
      <c r="F37" s="97"/>
      <c r="G37" s="97"/>
      <c r="H37" s="97"/>
      <c r="I37" s="97"/>
      <c r="J37" s="97"/>
      <c r="O37" s="339" t="str">
        <f>AJ37</f>
        <v>Veränderung Anzahl Haushalte  p.a.</v>
      </c>
      <c r="P37" s="339"/>
      <c r="Q37" s="339"/>
      <c r="R37" s="339"/>
      <c r="S37" s="339"/>
      <c r="T37" s="339"/>
      <c r="U37" s="339"/>
      <c r="V37" s="339"/>
      <c r="W37" s="339"/>
      <c r="X37" s="351"/>
      <c r="Y37" s="984">
        <f>AL37</f>
        <v>5.4012631658766671E-4</v>
      </c>
      <c r="Z37" s="984"/>
      <c r="AB37" s="15"/>
      <c r="AC37" s="15"/>
      <c r="AD37" s="15"/>
      <c r="AE37" s="15"/>
      <c r="AF37" s="190"/>
      <c r="AG37" s="190"/>
      <c r="AH37" s="118"/>
      <c r="AI37" s="118"/>
      <c r="AJ37" s="203" t="s">
        <v>486</v>
      </c>
      <c r="AK37" s="203"/>
      <c r="AL37" s="667">
        <v>5.4012631658766671E-4</v>
      </c>
      <c r="AM37" s="103"/>
      <c r="AN37" s="103"/>
      <c r="AO37" s="103"/>
      <c r="AP37" s="103"/>
      <c r="AQ37" s="103"/>
      <c r="AR37" s="103"/>
      <c r="AS37" s="103"/>
      <c r="AT37" s="103"/>
      <c r="AU37" s="129"/>
      <c r="AV37" s="103"/>
      <c r="AW37" s="103"/>
      <c r="AX37" s="103"/>
      <c r="AY37" s="103"/>
      <c r="AZ37" s="15"/>
      <c r="BA37" s="15"/>
    </row>
    <row r="38" spans="1:53" ht="16.5" customHeight="1">
      <c r="A38" s="15"/>
      <c r="B38" s="291"/>
      <c r="C38" s="97"/>
      <c r="D38" s="97"/>
      <c r="E38" s="97"/>
      <c r="F38" s="97"/>
      <c r="G38" s="97"/>
      <c r="H38" s="97"/>
      <c r="I38" s="97"/>
      <c r="J38" s="97"/>
      <c r="O38" s="339" t="str">
        <f>AJ38</f>
        <v>Zusatznachfrage MWG  p.a.</v>
      </c>
      <c r="P38" s="339"/>
      <c r="Q38" s="339"/>
      <c r="R38" s="339"/>
      <c r="S38" s="339"/>
      <c r="T38" s="339"/>
      <c r="U38" s="339"/>
      <c r="V38" s="339"/>
      <c r="W38" s="339"/>
      <c r="X38" s="351"/>
      <c r="Y38" s="835">
        <f>AL38</f>
        <v>1968.3008108869878</v>
      </c>
      <c r="Z38" s="835"/>
      <c r="AB38" s="15"/>
      <c r="AC38" s="15"/>
      <c r="AD38" s="15"/>
      <c r="AE38" s="15"/>
      <c r="AF38" s="190"/>
      <c r="AG38" s="190"/>
      <c r="AH38" s="118"/>
      <c r="AI38" s="118"/>
      <c r="AJ38" s="203" t="s">
        <v>487</v>
      </c>
      <c r="AK38" s="203"/>
      <c r="AL38" s="534">
        <v>1968.3008108869878</v>
      </c>
      <c r="AM38" s="103"/>
      <c r="AN38" s="103"/>
      <c r="AO38" s="103"/>
      <c r="AP38" s="103"/>
      <c r="AQ38" s="103"/>
      <c r="AR38" s="103"/>
      <c r="AS38" s="103"/>
      <c r="AT38" s="103"/>
      <c r="AU38" s="129"/>
      <c r="AV38" s="103"/>
      <c r="AW38" s="103"/>
      <c r="AX38" s="103"/>
      <c r="AY38" s="103"/>
      <c r="AZ38" s="15"/>
      <c r="BA38" s="15"/>
    </row>
    <row r="39" spans="1:53" ht="16.5" customHeight="1">
      <c r="A39" s="15"/>
      <c r="B39" s="291"/>
      <c r="C39" s="97"/>
      <c r="D39" s="97"/>
      <c r="E39" s="97"/>
      <c r="F39" s="97"/>
      <c r="G39" s="97"/>
      <c r="H39" s="97"/>
      <c r="I39" s="97"/>
      <c r="J39" s="97"/>
      <c r="O39" s="339" t="str">
        <f>AJ39</f>
        <v>Zusatznachfrage Wohneigentum  p.a.</v>
      </c>
      <c r="P39" s="339"/>
      <c r="Q39" s="339"/>
      <c r="R39" s="339"/>
      <c r="S39" s="339"/>
      <c r="T39" s="339"/>
      <c r="U39" s="339"/>
      <c r="V39" s="339"/>
      <c r="W39" s="339"/>
      <c r="X39" s="351"/>
      <c r="Y39" s="835">
        <f>AL39</f>
        <v>2450.0624419745041</v>
      </c>
      <c r="Z39" s="835"/>
      <c r="AB39" s="15"/>
      <c r="AC39" s="15"/>
      <c r="AD39" s="15"/>
      <c r="AE39" s="15"/>
      <c r="AF39" s="190"/>
      <c r="AG39" s="190"/>
      <c r="AH39" s="118"/>
      <c r="AI39" s="118"/>
      <c r="AJ39" s="203" t="s">
        <v>488</v>
      </c>
      <c r="AK39" s="203"/>
      <c r="AL39" s="534">
        <v>2450.0624419745041</v>
      </c>
      <c r="AM39" s="103"/>
      <c r="AN39" s="103"/>
      <c r="AO39" s="103"/>
      <c r="AP39" s="103"/>
      <c r="AQ39" s="103"/>
      <c r="AR39" s="103"/>
      <c r="AS39" s="103"/>
      <c r="AT39" s="103"/>
      <c r="AU39" s="103"/>
      <c r="AV39" s="103"/>
      <c r="AW39" s="103"/>
      <c r="AX39" s="103"/>
      <c r="AY39" s="103"/>
      <c r="AZ39" s="15"/>
      <c r="BA39" s="15"/>
    </row>
    <row r="40" spans="1:53" s="41" customFormat="1" ht="30.75" customHeight="1">
      <c r="A40" s="31"/>
      <c r="D40" s="87"/>
      <c r="E40" s="87"/>
      <c r="F40" s="87"/>
      <c r="G40" s="87"/>
      <c r="H40" s="87"/>
      <c r="I40" s="87"/>
      <c r="J40" s="87"/>
      <c r="AB40" s="31"/>
      <c r="AC40" s="15"/>
      <c r="AD40" s="15"/>
      <c r="AE40" s="15"/>
      <c r="AF40" s="118"/>
      <c r="AG40" s="118"/>
      <c r="AH40" s="118"/>
      <c r="AI40" s="118"/>
      <c r="AJ40" s="714" t="s">
        <v>47</v>
      </c>
      <c r="AK40" s="118"/>
      <c r="AL40" s="118"/>
      <c r="AM40" s="118"/>
      <c r="AN40" s="118"/>
      <c r="AO40" s="118"/>
      <c r="AP40" s="118"/>
      <c r="AQ40" s="118"/>
      <c r="AR40" s="118"/>
      <c r="AS40" s="118"/>
      <c r="AT40" s="118"/>
      <c r="AU40" s="118"/>
      <c r="AV40" s="118"/>
      <c r="AW40" s="118"/>
      <c r="AX40" s="118"/>
      <c r="AY40" s="118"/>
      <c r="AZ40" s="15"/>
      <c r="BA40" s="15"/>
    </row>
    <row r="41" spans="1:53" s="41" customFormat="1" ht="9.9499999999999993" customHeight="1">
      <c r="A41" s="31"/>
      <c r="C41" s="332" t="str">
        <f>AH63</f>
        <v>Quelle: BBSR, Statistische Ämter des Bundes und der Länder, Fahrländer Partner.</v>
      </c>
      <c r="D41" s="87"/>
      <c r="E41" s="87"/>
      <c r="F41" s="87"/>
      <c r="G41" s="87"/>
      <c r="H41" s="87"/>
      <c r="I41" s="87"/>
      <c r="J41" s="87"/>
      <c r="AB41" s="31"/>
      <c r="AC41" s="15"/>
      <c r="AD41" s="15"/>
      <c r="AE41" s="15"/>
      <c r="AF41" s="118"/>
      <c r="AG41" s="118"/>
      <c r="AH41" s="157"/>
      <c r="AI41" s="118"/>
      <c r="AJ41" s="118"/>
      <c r="AK41" s="118"/>
      <c r="AL41" s="118"/>
      <c r="AM41" s="118"/>
      <c r="AN41" s="118"/>
      <c r="AO41" s="118"/>
      <c r="AP41" s="118"/>
      <c r="AQ41" s="118"/>
      <c r="AR41" s="118"/>
      <c r="AS41" s="118"/>
      <c r="AT41" s="118"/>
      <c r="AU41" s="118"/>
      <c r="AV41" s="118"/>
      <c r="AW41" s="118"/>
      <c r="AX41" s="118"/>
      <c r="AY41" s="118"/>
      <c r="AZ41" s="15"/>
      <c r="BA41" s="15"/>
    </row>
    <row r="42" spans="1:53" s="41" customFormat="1" ht="9.9499999999999993" customHeight="1">
      <c r="A42" s="31"/>
      <c r="C42" s="332" t="str">
        <f>AH64</f>
        <v/>
      </c>
      <c r="D42" s="87"/>
      <c r="E42" s="87"/>
      <c r="F42" s="87"/>
      <c r="G42" s="87"/>
      <c r="H42" s="87"/>
      <c r="I42" s="87"/>
      <c r="J42" s="87"/>
      <c r="AB42" s="31"/>
      <c r="AC42" s="15"/>
      <c r="AD42" s="15"/>
      <c r="AE42" s="15"/>
      <c r="AF42" s="118"/>
      <c r="AG42" s="118"/>
      <c r="AH42" s="118" t="s">
        <v>14</v>
      </c>
      <c r="AI42" s="118"/>
      <c r="AJ42" s="118"/>
      <c r="AK42" s="118"/>
      <c r="AL42" s="118"/>
      <c r="AM42" s="118"/>
      <c r="AN42" s="118"/>
      <c r="AO42" s="118"/>
      <c r="AP42" s="118"/>
      <c r="AQ42" s="118"/>
      <c r="AR42" s="118"/>
      <c r="AS42" s="118"/>
      <c r="AT42" s="118"/>
      <c r="AU42" s="118"/>
      <c r="AV42" s="118"/>
      <c r="AW42" s="118"/>
      <c r="AX42" s="118"/>
      <c r="AY42" s="118"/>
      <c r="AZ42" s="15"/>
      <c r="BA42" s="15"/>
    </row>
    <row r="43" spans="1:53" s="41" customFormat="1" ht="18" customHeight="1">
      <c r="A43" s="31"/>
      <c r="D43" s="87"/>
      <c r="E43" s="87"/>
      <c r="F43" s="87"/>
      <c r="G43" s="87"/>
      <c r="H43" s="87"/>
      <c r="I43" s="87"/>
      <c r="J43" s="87"/>
      <c r="AB43" s="31"/>
      <c r="AC43" s="15"/>
      <c r="AD43" s="15"/>
      <c r="AE43" s="15"/>
      <c r="AF43" s="118"/>
      <c r="AG43" s="118"/>
      <c r="AH43" s="118"/>
      <c r="AI43" s="118"/>
      <c r="AJ43" s="118"/>
      <c r="AK43" s="118"/>
      <c r="AL43" s="118"/>
      <c r="AM43" s="118"/>
      <c r="AN43" s="118"/>
      <c r="AO43" s="118"/>
      <c r="AP43" s="118"/>
      <c r="AQ43" s="118"/>
      <c r="AR43" s="118"/>
      <c r="AS43" s="118"/>
      <c r="AT43" s="118"/>
      <c r="AU43" s="118"/>
      <c r="AV43" s="118"/>
      <c r="AW43" s="118"/>
      <c r="AX43" s="118"/>
      <c r="AY43" s="118"/>
      <c r="AZ43" s="15"/>
      <c r="BA43" s="15"/>
    </row>
    <row r="44" spans="1:53" ht="207.95" customHeight="1">
      <c r="A44" s="15"/>
      <c r="B44" s="41"/>
      <c r="C44" s="318"/>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41"/>
      <c r="AB44" s="15"/>
      <c r="AC44" s="15"/>
      <c r="AD44" s="15"/>
      <c r="AE44" s="15"/>
      <c r="AF44" s="118"/>
      <c r="AG44" s="118"/>
      <c r="AH44" s="157"/>
      <c r="AI44" s="157"/>
      <c r="AJ44" s="157"/>
      <c r="AK44" s="157"/>
      <c r="AL44" s="118"/>
      <c r="AM44" s="118"/>
      <c r="AN44" s="118"/>
      <c r="AO44" s="118"/>
      <c r="AP44" s="118"/>
      <c r="AQ44" s="118"/>
      <c r="AR44" s="118"/>
      <c r="AS44" s="118"/>
      <c r="AT44" s="118"/>
      <c r="AU44" s="118"/>
      <c r="AV44" s="118"/>
      <c r="AW44" s="103"/>
      <c r="AX44" s="103"/>
      <c r="AY44" s="103"/>
      <c r="AZ44" s="15"/>
      <c r="BA44" s="15"/>
    </row>
    <row r="45" spans="1:53" ht="9.9499999999999993" customHeight="1">
      <c r="A45" s="15"/>
      <c r="B45" s="41"/>
      <c r="C45" s="318"/>
      <c r="D45" s="318"/>
      <c r="E45" s="318"/>
      <c r="F45" s="318"/>
      <c r="G45" s="318"/>
      <c r="H45" s="318"/>
      <c r="I45" s="318"/>
      <c r="J45" s="318"/>
      <c r="K45" s="318"/>
      <c r="L45" s="318"/>
      <c r="M45" s="318"/>
      <c r="N45" s="318"/>
      <c r="O45" s="318"/>
      <c r="P45" s="318"/>
      <c r="Q45" s="318"/>
      <c r="R45" s="318"/>
      <c r="S45" s="318"/>
      <c r="T45" s="318"/>
      <c r="U45" s="318"/>
      <c r="V45" s="318"/>
      <c r="W45" s="318"/>
      <c r="X45" s="318"/>
      <c r="Y45" s="318"/>
      <c r="Z45" s="318"/>
      <c r="AA45" s="41"/>
      <c r="AB45" s="15"/>
      <c r="AC45" s="15"/>
      <c r="AD45" s="15"/>
      <c r="AE45" s="15"/>
      <c r="AF45" s="118"/>
      <c r="AG45" s="118"/>
      <c r="AH45" s="157"/>
      <c r="AI45" s="157"/>
      <c r="AJ45" s="157"/>
      <c r="AK45" s="157"/>
      <c r="AL45" s="118"/>
      <c r="AM45" s="118"/>
      <c r="AN45" s="118"/>
      <c r="AO45" s="118"/>
      <c r="AP45" s="118"/>
      <c r="AQ45" s="118"/>
      <c r="AR45" s="118"/>
      <c r="AS45" s="118"/>
      <c r="AT45" s="118"/>
      <c r="AU45" s="118"/>
      <c r="AV45" s="118"/>
      <c r="AW45" s="103"/>
      <c r="AX45" s="103"/>
      <c r="AY45" s="103"/>
      <c r="AZ45" s="15"/>
      <c r="BA45" s="15"/>
    </row>
    <row r="46" spans="1:53" ht="16.5" customHeight="1">
      <c r="A46" s="15"/>
      <c r="B46" s="41"/>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41"/>
      <c r="AB46" s="15"/>
      <c r="AC46" s="15"/>
      <c r="AD46" s="15"/>
      <c r="AE46" s="15"/>
      <c r="AF46" s="118"/>
      <c r="AG46" s="118"/>
      <c r="AH46" s="157"/>
      <c r="AI46" s="157"/>
      <c r="AJ46" s="157"/>
      <c r="AK46" s="157"/>
      <c r="AL46" s="118"/>
      <c r="AM46" s="118"/>
      <c r="AN46" s="118"/>
      <c r="AO46" s="118"/>
      <c r="AP46" s="118"/>
      <c r="AQ46" s="118"/>
      <c r="AR46" s="118"/>
      <c r="AS46" s="118"/>
      <c r="AT46" s="118"/>
      <c r="AU46" s="118"/>
      <c r="AV46" s="118"/>
      <c r="AW46" s="103"/>
      <c r="AX46" s="103"/>
      <c r="AY46" s="103"/>
      <c r="AZ46" s="15"/>
      <c r="BA46" s="15"/>
    </row>
    <row r="47" spans="1:53" ht="16.5" customHeight="1">
      <c r="A47" s="15"/>
      <c r="B47" s="41"/>
      <c r="C47" s="318"/>
      <c r="D47" s="318"/>
      <c r="E47" s="318"/>
      <c r="F47" s="318"/>
      <c r="G47" s="318"/>
      <c r="H47" s="318"/>
      <c r="I47" s="318"/>
      <c r="J47" s="318"/>
      <c r="K47" s="318"/>
      <c r="L47" s="318"/>
      <c r="M47" s="318"/>
      <c r="N47" s="318"/>
      <c r="O47" s="318"/>
      <c r="P47" s="318"/>
      <c r="Q47" s="318"/>
      <c r="R47" s="318"/>
      <c r="S47" s="318"/>
      <c r="T47" s="318"/>
      <c r="U47" s="318"/>
      <c r="V47" s="318"/>
      <c r="W47" s="318"/>
      <c r="X47" s="318"/>
      <c r="Y47" s="318"/>
      <c r="Z47" s="318"/>
      <c r="AA47" s="41"/>
      <c r="AB47" s="15"/>
      <c r="AC47" s="15"/>
      <c r="AD47" s="15"/>
      <c r="AE47" s="15"/>
      <c r="AF47" s="118"/>
      <c r="AG47" s="118"/>
      <c r="AH47" s="157"/>
      <c r="AI47" s="157"/>
      <c r="AJ47" s="157"/>
      <c r="AK47" s="157"/>
      <c r="AL47" s="118"/>
      <c r="AM47" s="118"/>
      <c r="AN47" s="118"/>
      <c r="AO47" s="118"/>
      <c r="AP47" s="118"/>
      <c r="AQ47" s="118"/>
      <c r="AR47" s="118"/>
      <c r="AS47" s="118"/>
      <c r="AT47" s="118"/>
      <c r="AU47" s="118"/>
      <c r="AV47" s="118"/>
      <c r="AW47" s="103"/>
      <c r="AX47" s="103"/>
      <c r="AY47" s="103"/>
      <c r="AZ47" s="15"/>
      <c r="BA47" s="15"/>
    </row>
    <row r="48" spans="1:53" ht="16.5" customHeight="1">
      <c r="A48" s="15"/>
      <c r="B48" s="41"/>
      <c r="C48" s="318"/>
      <c r="D48" s="318"/>
      <c r="E48" s="318"/>
      <c r="F48" s="318"/>
      <c r="G48" s="318"/>
      <c r="H48" s="318"/>
      <c r="I48" s="318"/>
      <c r="J48" s="318"/>
      <c r="K48" s="318"/>
      <c r="L48" s="318"/>
      <c r="M48" s="318"/>
      <c r="N48" s="318"/>
      <c r="O48" s="318"/>
      <c r="P48" s="318"/>
      <c r="Q48" s="318"/>
      <c r="R48" s="318"/>
      <c r="S48" s="318"/>
      <c r="T48" s="318"/>
      <c r="U48" s="318"/>
      <c r="V48" s="318"/>
      <c r="W48" s="318"/>
      <c r="X48" s="318"/>
      <c r="Y48" s="318"/>
      <c r="Z48" s="318"/>
      <c r="AA48" s="41"/>
      <c r="AB48" s="15"/>
      <c r="AC48" s="15"/>
      <c r="AD48" s="15"/>
      <c r="AE48" s="15"/>
      <c r="AF48" s="118"/>
      <c r="AG48" s="118"/>
      <c r="AH48" s="157"/>
      <c r="AI48" s="157"/>
      <c r="AJ48" s="157"/>
      <c r="AK48" s="157"/>
      <c r="AL48" s="118"/>
      <c r="AM48" s="118"/>
      <c r="AN48" s="118"/>
      <c r="AO48" s="118"/>
      <c r="AP48" s="118"/>
      <c r="AQ48" s="118"/>
      <c r="AR48" s="118"/>
      <c r="AS48" s="118"/>
      <c r="AT48" s="118"/>
      <c r="AU48" s="118"/>
      <c r="AV48" s="118"/>
      <c r="AW48" s="103"/>
      <c r="AX48" s="103"/>
      <c r="AY48" s="103"/>
      <c r="AZ48" s="15"/>
      <c r="BA48" s="15"/>
    </row>
    <row r="49" spans="1:53" ht="4.5" customHeight="1">
      <c r="A49" s="15"/>
      <c r="B49" s="41"/>
      <c r="C49" s="318"/>
      <c r="D49" s="318"/>
      <c r="E49" s="318"/>
      <c r="F49" s="318"/>
      <c r="G49" s="318"/>
      <c r="H49" s="318"/>
      <c r="I49" s="318"/>
      <c r="J49" s="318"/>
      <c r="K49" s="318"/>
      <c r="L49" s="318"/>
      <c r="M49" s="318"/>
      <c r="N49" s="318"/>
      <c r="O49" s="318"/>
      <c r="P49" s="318"/>
      <c r="Q49" s="318"/>
      <c r="R49" s="318"/>
      <c r="S49" s="318"/>
      <c r="T49" s="318"/>
      <c r="U49" s="318"/>
      <c r="V49" s="318"/>
      <c r="W49" s="318"/>
      <c r="X49" s="318"/>
      <c r="Y49" s="318"/>
      <c r="Z49" s="318"/>
      <c r="AA49" s="41"/>
      <c r="AB49" s="15"/>
      <c r="AC49" s="15"/>
      <c r="AD49" s="15"/>
      <c r="AE49" s="15"/>
      <c r="AF49" s="118"/>
      <c r="AG49" s="118"/>
      <c r="AH49" s="157"/>
      <c r="AI49" s="157"/>
      <c r="AJ49" s="157"/>
      <c r="AK49" s="157"/>
      <c r="AL49" s="118"/>
      <c r="AM49" s="118"/>
      <c r="AN49" s="118"/>
      <c r="AO49" s="118"/>
      <c r="AP49" s="118"/>
      <c r="AQ49" s="118"/>
      <c r="AR49" s="118"/>
      <c r="AS49" s="118"/>
      <c r="AT49" s="118"/>
      <c r="AU49" s="118"/>
      <c r="AV49" s="118"/>
      <c r="AW49" s="103"/>
      <c r="AX49" s="103"/>
      <c r="AY49" s="103"/>
      <c r="AZ49" s="15"/>
      <c r="BA49" s="15"/>
    </row>
    <row r="50" spans="1:53" ht="9.9499999999999993" customHeight="1">
      <c r="A50" s="15"/>
      <c r="B50" s="41"/>
      <c r="C50" s="318"/>
      <c r="D50" s="318"/>
      <c r="E50" s="318"/>
      <c r="F50" s="318"/>
      <c r="G50" s="318"/>
      <c r="H50" s="318"/>
      <c r="I50" s="318"/>
      <c r="J50" s="318"/>
      <c r="K50" s="318"/>
      <c r="L50" s="318"/>
      <c r="M50" s="318"/>
      <c r="N50" s="318"/>
      <c r="O50" s="318"/>
      <c r="P50" s="318"/>
      <c r="Q50" s="318"/>
      <c r="R50" s="318"/>
      <c r="S50" s="318"/>
      <c r="T50" s="318"/>
      <c r="U50" s="318"/>
      <c r="V50" s="318"/>
      <c r="W50" s="318"/>
      <c r="X50" s="318"/>
      <c r="Y50" s="318"/>
      <c r="Z50" s="318"/>
      <c r="AA50" s="41"/>
      <c r="AB50" s="15"/>
      <c r="AC50" s="15"/>
      <c r="AD50" s="15"/>
      <c r="AE50" s="15"/>
      <c r="AF50" s="118"/>
      <c r="AG50" s="118"/>
      <c r="AH50" s="157"/>
      <c r="AI50" s="157"/>
      <c r="AJ50" s="157"/>
      <c r="AK50" s="157"/>
      <c r="AL50" s="118"/>
      <c r="AM50" s="118"/>
      <c r="AN50" s="118"/>
      <c r="AO50" s="118"/>
      <c r="AP50" s="118"/>
      <c r="AQ50" s="118"/>
      <c r="AR50" s="118"/>
      <c r="AS50" s="118"/>
      <c r="AT50" s="118"/>
      <c r="AU50" s="118"/>
      <c r="AV50" s="118"/>
      <c r="AW50" s="103"/>
      <c r="AX50" s="103"/>
      <c r="AY50" s="103"/>
      <c r="AZ50" s="15"/>
      <c r="BA50" s="15"/>
    </row>
    <row r="51" spans="1:53" ht="60" customHeight="1">
      <c r="A51" s="15"/>
      <c r="B51" s="41"/>
      <c r="C51" s="312"/>
      <c r="D51" s="301"/>
      <c r="E51" s="301"/>
      <c r="F51" s="301"/>
      <c r="G51" s="301"/>
      <c r="H51" s="301"/>
      <c r="I51" s="301"/>
      <c r="J51" s="301"/>
      <c r="K51" s="301"/>
      <c r="L51" s="301"/>
      <c r="M51" s="301"/>
      <c r="N51" s="301"/>
      <c r="O51" s="301"/>
      <c r="P51" s="301"/>
      <c r="Q51" s="301"/>
      <c r="R51" s="301"/>
      <c r="S51" s="301"/>
      <c r="T51" s="301"/>
      <c r="U51" s="301"/>
      <c r="V51" s="301"/>
      <c r="W51" s="301"/>
      <c r="X51" s="301"/>
      <c r="Y51" s="301"/>
      <c r="Z51" s="301"/>
      <c r="AA51" s="41"/>
      <c r="AB51" s="15"/>
      <c r="AC51" s="15"/>
      <c r="AD51" s="15"/>
      <c r="AE51" s="15"/>
      <c r="AF51" s="118"/>
      <c r="AG51" s="118"/>
      <c r="AH51" s="157"/>
      <c r="AI51" s="157"/>
      <c r="AJ51" s="157"/>
      <c r="AK51" s="157"/>
      <c r="AL51" s="118"/>
      <c r="AM51" s="118"/>
      <c r="AN51" s="118"/>
      <c r="AO51" s="118"/>
      <c r="AP51" s="118"/>
      <c r="AQ51" s="118"/>
      <c r="AR51" s="118"/>
      <c r="AS51" s="118"/>
      <c r="AT51" s="118"/>
      <c r="AU51" s="118"/>
      <c r="AV51" s="118"/>
      <c r="AW51" s="103"/>
      <c r="AX51" s="103"/>
      <c r="AY51" s="103"/>
      <c r="AZ51" s="15"/>
      <c r="BA51" s="15"/>
    </row>
    <row r="52" spans="1:53" ht="4.5" customHeight="1">
      <c r="A52" s="15"/>
      <c r="B52" s="41"/>
      <c r="C52" s="333"/>
      <c r="D52" s="334"/>
      <c r="E52" s="334"/>
      <c r="F52" s="334"/>
      <c r="G52" s="334"/>
      <c r="H52" s="334"/>
      <c r="I52" s="334"/>
      <c r="J52" s="334"/>
      <c r="K52" s="334"/>
      <c r="L52" s="334"/>
      <c r="M52" s="334"/>
      <c r="N52" s="334"/>
      <c r="O52" s="334"/>
      <c r="P52" s="334"/>
      <c r="Q52" s="334"/>
      <c r="R52" s="334"/>
      <c r="S52" s="334"/>
      <c r="T52" s="334"/>
      <c r="U52" s="334"/>
      <c r="V52" s="334"/>
      <c r="W52" s="334"/>
      <c r="X52" s="334"/>
      <c r="Y52" s="334"/>
      <c r="Z52" s="334"/>
      <c r="AA52" s="41"/>
      <c r="AB52" s="15"/>
      <c r="AC52" s="15"/>
      <c r="AD52" s="15"/>
      <c r="AE52" s="15"/>
      <c r="AF52" s="118"/>
      <c r="AG52" s="118"/>
      <c r="AH52" s="630"/>
      <c r="AI52" s="630"/>
      <c r="AJ52" s="630"/>
      <c r="AK52" s="630"/>
      <c r="AL52" s="606"/>
      <c r="AM52" s="606"/>
      <c r="AN52" s="606"/>
      <c r="AO52" s="606"/>
      <c r="AP52" s="606"/>
      <c r="AQ52" s="606"/>
      <c r="AR52" s="606"/>
      <c r="AS52" s="606"/>
      <c r="AT52" s="606"/>
      <c r="AU52" s="606"/>
      <c r="AV52" s="606"/>
      <c r="AW52" s="631"/>
      <c r="AX52" s="631"/>
      <c r="AY52" s="103"/>
      <c r="AZ52" s="15"/>
      <c r="BA52" s="15"/>
    </row>
    <row r="53" spans="1:53" ht="9.9499999999999993" customHeight="1">
      <c r="A53" s="15"/>
      <c r="B53" s="41"/>
      <c r="C53" s="802" t="s">
        <v>2</v>
      </c>
      <c r="D53" s="802"/>
      <c r="E53" s="802"/>
      <c r="F53" s="301"/>
      <c r="G53" s="779" t="str">
        <f>AI53</f>
        <v>Gemeindecheck Wohnen: Stadt Aachen</v>
      </c>
      <c r="H53" s="332"/>
      <c r="I53" s="332"/>
      <c r="J53" s="332"/>
      <c r="K53" s="332"/>
      <c r="L53" s="332"/>
      <c r="M53" s="332"/>
      <c r="N53" s="332"/>
      <c r="O53" s="332"/>
      <c r="P53" s="332"/>
      <c r="Q53" s="332"/>
      <c r="R53" s="332"/>
      <c r="S53" s="332"/>
      <c r="T53" s="332"/>
      <c r="U53" s="332"/>
      <c r="V53" s="332"/>
      <c r="W53" s="332"/>
      <c r="X53" s="332"/>
      <c r="Y53" s="332"/>
      <c r="Z53" s="776" t="str">
        <f>AX53</f>
        <v>4. Quartal 2020</v>
      </c>
      <c r="AA53" s="332"/>
      <c r="AB53" s="15"/>
      <c r="AC53" s="15"/>
      <c r="AD53" s="15"/>
      <c r="AE53" s="15"/>
      <c r="AF53" s="118"/>
      <c r="AG53" s="118"/>
      <c r="AH53" s="370" t="s">
        <v>19</v>
      </c>
      <c r="AI53" s="370" t="s">
        <v>264</v>
      </c>
      <c r="AJ53" s="157"/>
      <c r="AK53" s="157"/>
      <c r="AL53" s="118"/>
      <c r="AM53" s="118"/>
      <c r="AN53" s="118"/>
      <c r="AO53" s="118"/>
      <c r="AP53" s="118"/>
      <c r="AQ53" s="118"/>
      <c r="AR53" s="118"/>
      <c r="AS53" s="118"/>
      <c r="AT53" s="118"/>
      <c r="AU53" s="118"/>
      <c r="AV53" s="118"/>
      <c r="AW53" s="103"/>
      <c r="AX53" s="370" t="s">
        <v>250</v>
      </c>
      <c r="AY53" s="103"/>
      <c r="AZ53" s="15"/>
      <c r="BA53" s="15"/>
    </row>
    <row r="54" spans="1:53" ht="9.9499999999999993" customHeight="1">
      <c r="A54" s="15"/>
      <c r="B54" s="41"/>
      <c r="C54" s="312" t="s">
        <v>3</v>
      </c>
      <c r="D54" s="311"/>
      <c r="E54" s="311"/>
      <c r="F54" s="301"/>
      <c r="G54" s="301"/>
      <c r="H54" s="301"/>
      <c r="I54" s="301"/>
      <c r="J54" s="301"/>
      <c r="K54" s="301"/>
      <c r="L54" s="301"/>
      <c r="M54" s="301"/>
      <c r="N54" s="301"/>
      <c r="O54" s="301"/>
      <c r="P54" s="301"/>
      <c r="Q54" s="301"/>
      <c r="R54" s="301"/>
      <c r="S54" s="301"/>
      <c r="T54" s="301"/>
      <c r="U54" s="301"/>
      <c r="V54" s="301"/>
      <c r="W54" s="301"/>
      <c r="X54" s="301"/>
      <c r="Y54" s="301"/>
      <c r="Z54" s="776" t="str">
        <f>AX54</f>
        <v>Seite 16 / 16</v>
      </c>
      <c r="AA54" s="41"/>
      <c r="AB54" s="15"/>
      <c r="AC54" s="15"/>
      <c r="AD54" s="15"/>
      <c r="AE54" s="15"/>
      <c r="AF54" s="118"/>
      <c r="AG54" s="118"/>
      <c r="AH54" s="370" t="s">
        <v>3</v>
      </c>
      <c r="AI54" s="157"/>
      <c r="AJ54" s="103"/>
      <c r="AK54" s="103"/>
      <c r="AL54" s="103"/>
      <c r="AM54" s="103"/>
      <c r="AN54" s="103"/>
      <c r="AO54" s="103"/>
      <c r="AP54" s="103"/>
      <c r="AQ54" s="103"/>
      <c r="AR54" s="103"/>
      <c r="AS54" s="103"/>
      <c r="AT54" s="103"/>
      <c r="AU54" s="103"/>
      <c r="AV54" s="103"/>
      <c r="AW54" s="103"/>
      <c r="AX54" s="370" t="s">
        <v>489</v>
      </c>
      <c r="AY54" s="103"/>
      <c r="AZ54" s="15"/>
      <c r="BA54" s="15"/>
    </row>
    <row r="55" spans="1:53" ht="8.1" customHeight="1">
      <c r="A55" s="15"/>
      <c r="B55" s="41"/>
      <c r="C55" s="87"/>
      <c r="D55" s="87"/>
      <c r="E55" s="87"/>
      <c r="F55" s="301"/>
      <c r="G55" s="301"/>
      <c r="H55" s="301"/>
      <c r="I55" s="301"/>
      <c r="J55" s="301"/>
      <c r="K55" s="301"/>
      <c r="L55" s="301"/>
      <c r="M55" s="301"/>
      <c r="N55" s="301"/>
      <c r="O55" s="301"/>
      <c r="P55" s="301"/>
      <c r="Q55" s="301"/>
      <c r="R55" s="301"/>
      <c r="S55" s="301"/>
      <c r="T55" s="301"/>
      <c r="U55" s="301"/>
      <c r="V55" s="301"/>
      <c r="W55" s="301"/>
      <c r="X55" s="301"/>
      <c r="Y55" s="301"/>
      <c r="Z55" s="301"/>
      <c r="AA55" s="41"/>
      <c r="AB55" s="15"/>
      <c r="AC55" s="15"/>
      <c r="AD55" s="15"/>
      <c r="AE55" s="15"/>
      <c r="AF55" s="118"/>
      <c r="AG55" s="118"/>
      <c r="AH55" s="103"/>
      <c r="AI55" s="103"/>
      <c r="AJ55" s="157"/>
      <c r="AK55" s="157"/>
      <c r="AL55" s="118"/>
      <c r="AM55" s="118"/>
      <c r="AN55" s="118"/>
      <c r="AO55" s="118"/>
      <c r="AP55" s="118"/>
      <c r="AQ55" s="118"/>
      <c r="AR55" s="118"/>
      <c r="AS55" s="118"/>
      <c r="AT55" s="118"/>
      <c r="AU55" s="118"/>
      <c r="AV55" s="118"/>
      <c r="AW55" s="103"/>
      <c r="AX55" s="103"/>
      <c r="AY55" s="103"/>
      <c r="AZ55" s="15"/>
      <c r="BA55" s="15"/>
    </row>
    <row r="56" spans="1:53">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row>
    <row r="57" spans="1:53">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03"/>
      <c r="AG57" s="103"/>
      <c r="AH57" s="103"/>
      <c r="AI57" s="103"/>
      <c r="AJ57" s="103"/>
      <c r="AK57" s="103"/>
      <c r="AL57" s="103"/>
      <c r="AM57" s="103"/>
      <c r="AN57" s="103"/>
      <c r="AO57" s="103"/>
      <c r="AP57" s="103"/>
      <c r="AQ57" s="103"/>
      <c r="AR57" s="103"/>
      <c r="AS57" s="103"/>
      <c r="AT57" s="103"/>
      <c r="AU57" s="103"/>
      <c r="AV57" s="103"/>
      <c r="AW57" s="103"/>
      <c r="AX57" s="103"/>
      <c r="AY57" s="103"/>
      <c r="AZ57" s="15"/>
      <c r="BA57" s="15"/>
    </row>
    <row r="58" spans="1:53" ht="1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03"/>
      <c r="AG58" s="103"/>
      <c r="AH58" s="522" t="s">
        <v>159</v>
      </c>
      <c r="AI58" s="128"/>
      <c r="AJ58" s="128"/>
      <c r="AK58" s="128"/>
      <c r="AL58" s="128"/>
      <c r="AM58" s="128"/>
      <c r="AN58" s="128"/>
      <c r="AO58" s="128"/>
      <c r="AP58" s="128"/>
      <c r="AQ58" s="128"/>
      <c r="AR58" s="128"/>
      <c r="AS58" s="128"/>
      <c r="AT58" s="128"/>
      <c r="AU58" s="128"/>
      <c r="AV58" s="128"/>
      <c r="AW58" s="128"/>
      <c r="AX58" s="128"/>
      <c r="AY58" s="128"/>
      <c r="AZ58" s="15"/>
      <c r="BA58" s="15"/>
    </row>
    <row r="59" spans="1:53">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03"/>
      <c r="AG59" s="103"/>
      <c r="AH59" s="543"/>
      <c r="AI59" s="538">
        <v>2016</v>
      </c>
      <c r="AJ59" s="538"/>
      <c r="AK59" s="538"/>
      <c r="AL59" s="538"/>
      <c r="AM59" s="538"/>
      <c r="AN59" s="538">
        <v>2020</v>
      </c>
      <c r="AO59" s="538"/>
      <c r="AP59" s="538"/>
      <c r="AQ59" s="538"/>
      <c r="AR59" s="538"/>
      <c r="AS59" s="538">
        <v>2025</v>
      </c>
      <c r="AT59" s="538"/>
      <c r="AU59" s="538"/>
      <c r="AV59" s="538"/>
      <c r="AW59" s="538"/>
      <c r="AX59" s="538">
        <v>2030</v>
      </c>
      <c r="AY59" s="128"/>
      <c r="AZ59" s="15"/>
      <c r="BA59" s="15"/>
    </row>
    <row r="60" spans="1:53">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03"/>
      <c r="AG60" s="103"/>
      <c r="AH60" s="533" t="s">
        <v>274</v>
      </c>
      <c r="AI60" s="544">
        <v>100</v>
      </c>
      <c r="AJ60" s="545" t="e">
        <v>#N/A</v>
      </c>
      <c r="AK60" s="545" t="e">
        <v>#N/A</v>
      </c>
      <c r="AL60" s="545" t="e">
        <v>#N/A</v>
      </c>
      <c r="AM60" s="545" t="e">
        <v>#N/A</v>
      </c>
      <c r="AN60" s="544">
        <v>101.56307941265217</v>
      </c>
      <c r="AO60" s="545" t="e">
        <v>#N/A</v>
      </c>
      <c r="AP60" s="545" t="e">
        <v>#N/A</v>
      </c>
      <c r="AQ60" s="545" t="e">
        <v>#N/A</v>
      </c>
      <c r="AR60" s="545" t="e">
        <v>#N/A</v>
      </c>
      <c r="AS60" s="544">
        <v>101.95765197617033</v>
      </c>
      <c r="AT60" s="545" t="e">
        <v>#N/A</v>
      </c>
      <c r="AU60" s="545" t="e">
        <v>#N/A</v>
      </c>
      <c r="AV60" s="545" t="e">
        <v>#N/A</v>
      </c>
      <c r="AW60" s="545" t="e">
        <v>#N/A</v>
      </c>
      <c r="AX60" s="544">
        <v>102.35375745409773</v>
      </c>
      <c r="AY60" s="187"/>
      <c r="AZ60" s="15"/>
      <c r="BA60" s="15"/>
    </row>
    <row r="61" spans="1:53">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03"/>
      <c r="AG61" s="103"/>
      <c r="AH61" s="533" t="s">
        <v>275</v>
      </c>
      <c r="AI61" s="544">
        <v>100</v>
      </c>
      <c r="AJ61" s="545" t="e">
        <v>#N/A</v>
      </c>
      <c r="AK61" s="545" t="e">
        <v>#N/A</v>
      </c>
      <c r="AL61" s="545" t="e">
        <v>#N/A</v>
      </c>
      <c r="AM61" s="545" t="e">
        <v>#N/A</v>
      </c>
      <c r="AN61" s="544">
        <v>100.5004433759951</v>
      </c>
      <c r="AO61" s="545" t="e">
        <v>#N/A</v>
      </c>
      <c r="AP61" s="545" t="e">
        <v>#N/A</v>
      </c>
      <c r="AQ61" s="545" t="e">
        <v>#N/A</v>
      </c>
      <c r="AR61" s="545" t="e">
        <v>#N/A</v>
      </c>
      <c r="AS61" s="544">
        <v>100.62784808594675</v>
      </c>
      <c r="AT61" s="545" t="e">
        <v>#N/A</v>
      </c>
      <c r="AU61" s="545" t="e">
        <v>#N/A</v>
      </c>
      <c r="AV61" s="545" t="e">
        <v>#N/A</v>
      </c>
      <c r="AW61" s="545" t="e">
        <v>#N/A</v>
      </c>
      <c r="AX61" s="544">
        <v>100.75617684322273</v>
      </c>
      <c r="AY61" s="187"/>
      <c r="AZ61" s="15"/>
      <c r="BA61" s="15"/>
    </row>
    <row r="62" spans="1:53">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03"/>
      <c r="AG62" s="103"/>
      <c r="AH62" s="533" t="s">
        <v>35</v>
      </c>
      <c r="AI62" s="544">
        <v>100</v>
      </c>
      <c r="AJ62" s="545" t="e">
        <v>#N/A</v>
      </c>
      <c r="AK62" s="545" t="e">
        <v>#N/A</v>
      </c>
      <c r="AL62" s="545" t="e">
        <v>#N/A</v>
      </c>
      <c r="AM62" s="545" t="e">
        <v>#N/A</v>
      </c>
      <c r="AN62" s="544">
        <v>100.61642313660499</v>
      </c>
      <c r="AO62" s="545" t="e">
        <v>#N/A</v>
      </c>
      <c r="AP62" s="545" t="e">
        <v>#N/A</v>
      </c>
      <c r="AQ62" s="545" t="e">
        <v>#N/A</v>
      </c>
      <c r="AR62" s="545" t="e">
        <v>#N/A</v>
      </c>
      <c r="AS62" s="544">
        <v>100.77378023449972</v>
      </c>
      <c r="AT62" s="545" t="e">
        <v>#N/A</v>
      </c>
      <c r="AU62" s="545" t="e">
        <v>#N/A</v>
      </c>
      <c r="AV62" s="545" t="e">
        <v>#N/A</v>
      </c>
      <c r="AW62" s="545" t="e">
        <v>#N/A</v>
      </c>
      <c r="AX62" s="544">
        <v>100.93336567381648</v>
      </c>
      <c r="AY62" s="187"/>
      <c r="AZ62" s="15"/>
      <c r="BA62" s="15"/>
    </row>
    <row r="63" spans="1:53">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03"/>
      <c r="AG63" s="103"/>
      <c r="AH63" s="370" t="s">
        <v>47</v>
      </c>
      <c r="AI63" s="105"/>
      <c r="AJ63" s="105"/>
      <c r="AK63" s="105"/>
      <c r="AL63" s="105"/>
      <c r="AM63" s="105"/>
      <c r="AN63" s="105"/>
      <c r="AO63" s="105"/>
      <c r="AP63" s="105"/>
      <c r="AQ63" s="105"/>
      <c r="AR63" s="105"/>
      <c r="AS63" s="105"/>
      <c r="AT63" s="105"/>
      <c r="AU63" s="105"/>
      <c r="AV63" s="105"/>
      <c r="AW63" s="105"/>
      <c r="AX63" s="105"/>
      <c r="AY63" s="105"/>
      <c r="AZ63" s="15"/>
      <c r="BA63" s="15"/>
    </row>
    <row r="64" spans="1:53">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03"/>
      <c r="AG64" s="103"/>
      <c r="AH64" s="370" t="s">
        <v>14</v>
      </c>
      <c r="AI64" s="103"/>
      <c r="AJ64" s="103"/>
      <c r="AK64" s="103"/>
      <c r="AL64" s="103"/>
      <c r="AM64" s="103"/>
      <c r="AN64" s="103"/>
      <c r="AO64" s="103"/>
      <c r="AP64" s="103"/>
      <c r="AQ64" s="103"/>
      <c r="AR64" s="103"/>
      <c r="AS64" s="103"/>
      <c r="AT64" s="103"/>
      <c r="AU64" s="103"/>
      <c r="AV64" s="103"/>
      <c r="AW64" s="103"/>
      <c r="AX64" s="103"/>
      <c r="AY64" s="103"/>
      <c r="AZ64" s="15"/>
      <c r="BA64" s="15"/>
    </row>
    <row r="65" spans="1:53">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582" t="s">
        <v>0</v>
      </c>
      <c r="AG65" s="15"/>
      <c r="AH65" s="15"/>
      <c r="AI65" s="15"/>
      <c r="AJ65" s="15"/>
      <c r="AK65" s="15"/>
      <c r="AL65" s="15"/>
      <c r="AM65" s="15"/>
      <c r="AN65" s="15"/>
      <c r="AO65" s="15"/>
      <c r="AP65" s="15"/>
      <c r="AQ65" s="15"/>
      <c r="AR65" s="15"/>
      <c r="AS65" s="15"/>
      <c r="AT65" s="15"/>
      <c r="AU65" s="15"/>
      <c r="AV65" s="15"/>
      <c r="AW65" s="15"/>
      <c r="AX65" s="15"/>
      <c r="AY65" s="15"/>
      <c r="AZ65" s="15"/>
      <c r="BA65" s="15"/>
    </row>
    <row r="66" spans="1:53">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row>
  </sheetData>
  <sheetProtection selectLockedCells="1"/>
  <mergeCells count="89">
    <mergeCell ref="C25:Z25"/>
    <mergeCell ref="C53:E53"/>
    <mergeCell ref="Y30:Z30"/>
    <mergeCell ref="Y31:Z31"/>
    <mergeCell ref="Y32:Z32"/>
    <mergeCell ref="Y36:Z36"/>
    <mergeCell ref="Y37:Z37"/>
    <mergeCell ref="Y38:Z38"/>
    <mergeCell ref="Y33:Z33"/>
    <mergeCell ref="Y39:Z39"/>
    <mergeCell ref="Y23:Z23"/>
    <mergeCell ref="C23:K23"/>
    <mergeCell ref="M23:N23"/>
    <mergeCell ref="O23:P23"/>
    <mergeCell ref="R23:S23"/>
    <mergeCell ref="T23:U23"/>
    <mergeCell ref="W23:X23"/>
    <mergeCell ref="Y21:Z21"/>
    <mergeCell ref="C22:K22"/>
    <mergeCell ref="M22:N22"/>
    <mergeCell ref="O22:P22"/>
    <mergeCell ref="R22:S22"/>
    <mergeCell ref="T22:U22"/>
    <mergeCell ref="W22:X22"/>
    <mergeCell ref="Y22:Z22"/>
    <mergeCell ref="C21:K21"/>
    <mergeCell ref="M21:N21"/>
    <mergeCell ref="O21:P21"/>
    <mergeCell ref="R21:S21"/>
    <mergeCell ref="T21:U21"/>
    <mergeCell ref="W21:X21"/>
    <mergeCell ref="W20:X20"/>
    <mergeCell ref="Y20:Z20"/>
    <mergeCell ref="C19:K19"/>
    <mergeCell ref="M19:P19"/>
    <mergeCell ref="R19:U19"/>
    <mergeCell ref="W19:Z19"/>
    <mergeCell ref="C20:K20"/>
    <mergeCell ref="M20:N20"/>
    <mergeCell ref="O20:P20"/>
    <mergeCell ref="R20:S20"/>
    <mergeCell ref="T20:U20"/>
    <mergeCell ref="C15:Z15"/>
    <mergeCell ref="AM19:AN19"/>
    <mergeCell ref="AI19:AJ19"/>
    <mergeCell ref="AK19:AL19"/>
    <mergeCell ref="Y13:Z13"/>
    <mergeCell ref="C13:K13"/>
    <mergeCell ref="M13:N13"/>
    <mergeCell ref="O13:P13"/>
    <mergeCell ref="R13:S13"/>
    <mergeCell ref="T13:U13"/>
    <mergeCell ref="W13:X13"/>
    <mergeCell ref="Y11:Z11"/>
    <mergeCell ref="C12:K12"/>
    <mergeCell ref="M12:N12"/>
    <mergeCell ref="O12:P12"/>
    <mergeCell ref="R12:S12"/>
    <mergeCell ref="T12:U12"/>
    <mergeCell ref="W12:X12"/>
    <mergeCell ref="Y12:Z12"/>
    <mergeCell ref="C11:K11"/>
    <mergeCell ref="M11:N11"/>
    <mergeCell ref="O11:P11"/>
    <mergeCell ref="R11:S11"/>
    <mergeCell ref="T11:U11"/>
    <mergeCell ref="W11:X11"/>
    <mergeCell ref="AL5:AN5"/>
    <mergeCell ref="AK9:AL9"/>
    <mergeCell ref="AM9:AN9"/>
    <mergeCell ref="C10:J10"/>
    <mergeCell ref="K10:L10"/>
    <mergeCell ref="M10:N10"/>
    <mergeCell ref="O10:P10"/>
    <mergeCell ref="R10:S10"/>
    <mergeCell ref="T10:U10"/>
    <mergeCell ref="W10:X10"/>
    <mergeCell ref="Y10:Z10"/>
    <mergeCell ref="AI9:AJ9"/>
    <mergeCell ref="C1:T1"/>
    <mergeCell ref="C6:Z6"/>
    <mergeCell ref="C7:Z7"/>
    <mergeCell ref="M9:P9"/>
    <mergeCell ref="R9:U9"/>
    <mergeCell ref="W9:Z9"/>
    <mergeCell ref="C5:E5"/>
    <mergeCell ref="Q5:S5"/>
    <mergeCell ref="U5:Z5"/>
    <mergeCell ref="G3:Y4"/>
  </mergeCells>
  <hyperlinks>
    <hyperlink ref="AH29" location="PROSP1!AH58" display="Daten" xr:uid="{00000000-0004-0000-0F00-000000000000}"/>
  </hyperlinks>
  <pageMargins left="0.78740157480314998" right="0.59055118110236204" top="0.15748031496063" bottom="0.15748031496063" header="0" footer="0"/>
  <pageSetup paperSize="9" scale="83" fitToWidth="0"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3293057" r:id="rId4" name="Button 4">
              <controlPr defaultSize="0" print="0" autoLine="0" autoPict="0">
                <anchor moveWithCells="1" sizeWithCells="1">
                  <from>
                    <xdr:col>0</xdr:col>
                    <xdr:colOff>28575</xdr:colOff>
                    <xdr:row>0</xdr:row>
                    <xdr:rowOff>28575</xdr:rowOff>
                  </from>
                  <to>
                    <xdr:col>0</xdr:col>
                    <xdr:colOff>28575</xdr:colOff>
                    <xdr:row>0</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FB6B0-4755-47B5-A67E-9DCEDC22B680}">
  <sheetPr codeName="Tabelle40"/>
  <dimension ref="A1:AN24"/>
  <sheetViews>
    <sheetView workbookViewId="0"/>
  </sheetViews>
  <sheetFormatPr baseColWidth="10" defaultColWidth="11" defaultRowHeight="14.25"/>
  <cols>
    <col min="1" max="1" width="4.625" style="40" customWidth="1"/>
    <col min="2" max="2" width="2.625" style="40" customWidth="1"/>
    <col min="3" max="3" width="10.625" style="40" customWidth="1"/>
    <col min="4" max="4" width="1.625" style="40" customWidth="1"/>
    <col min="5" max="5" width="13.125" style="40" customWidth="1"/>
    <col min="6" max="6" width="1.625" style="40" customWidth="1"/>
    <col min="7" max="15" width="7" style="40" customWidth="1"/>
    <col min="16" max="16" width="6.75" style="40" customWidth="1"/>
    <col min="17" max="18" width="2.625" style="40" customWidth="1"/>
    <col min="19" max="21" width="11" style="40"/>
    <col min="22" max="22" width="2.625" style="40" customWidth="1"/>
    <col min="23" max="23" width="10.625" style="40" customWidth="1"/>
    <col min="24" max="24" width="1.625" style="40" customWidth="1"/>
    <col min="25" max="25" width="12.875" style="40" customWidth="1"/>
    <col min="26" max="26" width="1.625" style="40" customWidth="1"/>
    <col min="27" max="36" width="7" style="40" customWidth="1"/>
    <col min="37" max="37" width="2.625" style="40" customWidth="1"/>
    <col min="38" max="16384" width="11" style="40"/>
  </cols>
  <sheetData>
    <row r="1" spans="1:40" ht="4.5" customHeight="1">
      <c r="A1" s="15"/>
      <c r="B1" s="16"/>
      <c r="C1" s="803" t="s">
        <v>0</v>
      </c>
      <c r="D1" s="804"/>
      <c r="E1" s="804"/>
      <c r="F1" s="804"/>
      <c r="G1" s="804"/>
      <c r="H1" s="804"/>
      <c r="I1" s="804"/>
      <c r="J1" s="804"/>
      <c r="K1" s="17"/>
      <c r="L1" s="17"/>
      <c r="M1" s="17"/>
      <c r="N1" s="17"/>
      <c r="O1" s="17"/>
      <c r="P1" s="17"/>
      <c r="Q1" s="17"/>
      <c r="R1" s="15"/>
      <c r="S1" s="15"/>
      <c r="T1" s="15"/>
      <c r="U1" s="15"/>
      <c r="V1" s="103"/>
      <c r="W1" s="354"/>
      <c r="X1" s="355"/>
      <c r="Y1" s="355"/>
      <c r="Z1" s="355"/>
      <c r="AA1" s="355"/>
      <c r="AB1" s="355"/>
      <c r="AC1" s="355"/>
      <c r="AD1" s="103"/>
      <c r="AE1" s="104"/>
      <c r="AF1" s="104"/>
      <c r="AG1" s="104"/>
      <c r="AH1" s="104"/>
      <c r="AI1" s="104"/>
      <c r="AJ1" s="104"/>
      <c r="AK1" s="104"/>
      <c r="AL1" s="15"/>
      <c r="AM1" s="15"/>
      <c r="AN1" s="15"/>
    </row>
    <row r="2" spans="1:40" ht="4.5" customHeight="1">
      <c r="A2" s="15"/>
      <c r="B2" s="16"/>
      <c r="C2" s="320"/>
      <c r="D2" s="321"/>
      <c r="E2" s="321"/>
      <c r="F2" s="321"/>
      <c r="G2" s="321"/>
      <c r="H2" s="321"/>
      <c r="I2" s="321"/>
      <c r="J2" s="321"/>
      <c r="K2" s="322"/>
      <c r="L2" s="322"/>
      <c r="M2" s="322"/>
      <c r="N2" s="322"/>
      <c r="O2" s="322"/>
      <c r="P2" s="322"/>
      <c r="Q2" s="17"/>
      <c r="R2" s="15"/>
      <c r="S2" s="15"/>
      <c r="T2" s="15"/>
      <c r="U2" s="15"/>
      <c r="V2" s="103"/>
      <c r="W2" s="354"/>
      <c r="X2" s="355"/>
      <c r="Y2" s="355"/>
      <c r="Z2" s="355"/>
      <c r="AA2" s="355"/>
      <c r="AB2" s="355"/>
      <c r="AC2" s="355"/>
      <c r="AD2" s="103"/>
      <c r="AE2" s="104"/>
      <c r="AF2" s="104"/>
      <c r="AG2" s="104"/>
      <c r="AH2" s="104"/>
      <c r="AI2" s="104"/>
      <c r="AJ2" s="104"/>
      <c r="AK2" s="104"/>
      <c r="AL2" s="15"/>
      <c r="AM2" s="15"/>
      <c r="AN2" s="15"/>
    </row>
    <row r="3" spans="1:40" ht="24.95" customHeight="1">
      <c r="A3" s="15"/>
      <c r="B3" s="16"/>
      <c r="C3" s="513">
        <v>0</v>
      </c>
      <c r="D3" s="348"/>
      <c r="E3" s="348"/>
      <c r="F3" s="387"/>
      <c r="G3" s="814" t="str">
        <f>$W$3</f>
        <v>Makro-Lagetext Wohnen</v>
      </c>
      <c r="H3" s="814"/>
      <c r="I3" s="814"/>
      <c r="J3" s="814"/>
      <c r="K3" s="814"/>
      <c r="L3" s="814"/>
      <c r="M3" s="814"/>
      <c r="N3" s="814"/>
      <c r="O3" s="814"/>
      <c r="P3" s="814"/>
      <c r="Q3" s="17"/>
      <c r="R3" s="15"/>
      <c r="S3" s="15"/>
      <c r="T3" s="15"/>
      <c r="U3" s="15"/>
      <c r="V3" s="103"/>
      <c r="W3" s="805" t="s">
        <v>32</v>
      </c>
      <c r="X3" s="805"/>
      <c r="Y3" s="805"/>
      <c r="Z3" s="805"/>
      <c r="AA3" s="805"/>
      <c r="AB3" s="805"/>
      <c r="AC3" s="805"/>
      <c r="AD3" s="805"/>
      <c r="AE3" s="805"/>
      <c r="AF3" s="805"/>
      <c r="AG3" s="805"/>
      <c r="AH3" s="805"/>
      <c r="AI3" s="104"/>
      <c r="AJ3" s="104"/>
      <c r="AK3" s="104"/>
      <c r="AL3" s="15"/>
      <c r="AM3" s="15"/>
      <c r="AN3" s="15"/>
    </row>
    <row r="4" spans="1:40" ht="24.95" customHeight="1">
      <c r="A4" s="15"/>
      <c r="B4" s="16"/>
      <c r="C4" s="347"/>
      <c r="D4" s="387"/>
      <c r="E4" s="348"/>
      <c r="F4" s="387"/>
      <c r="G4" s="814"/>
      <c r="H4" s="814"/>
      <c r="I4" s="814"/>
      <c r="J4" s="814"/>
      <c r="K4" s="814"/>
      <c r="L4" s="814"/>
      <c r="M4" s="814"/>
      <c r="N4" s="814"/>
      <c r="O4" s="814"/>
      <c r="P4" s="814"/>
      <c r="Q4" s="17"/>
      <c r="R4" s="15"/>
      <c r="S4" s="15"/>
      <c r="T4" s="15"/>
      <c r="U4" s="15"/>
      <c r="V4" s="103"/>
      <c r="W4" s="354"/>
      <c r="X4" s="355"/>
      <c r="Y4" s="355"/>
      <c r="Z4" s="355"/>
      <c r="AA4" s="355"/>
      <c r="AB4" s="355"/>
      <c r="AC4" s="355"/>
      <c r="AD4" s="103"/>
      <c r="AE4" s="104"/>
      <c r="AF4" s="104"/>
      <c r="AG4" s="104"/>
      <c r="AH4" s="104"/>
      <c r="AI4" s="104"/>
      <c r="AJ4" s="104"/>
      <c r="AK4" s="104"/>
      <c r="AL4" s="15"/>
      <c r="AM4" s="15"/>
      <c r="AN4" s="15"/>
    </row>
    <row r="5" spans="1:40" ht="24.95" customHeight="1">
      <c r="A5" s="15"/>
      <c r="B5" s="16"/>
      <c r="C5" s="347"/>
      <c r="D5" s="348"/>
      <c r="E5" s="348"/>
      <c r="F5" s="387"/>
      <c r="G5" s="352"/>
      <c r="H5" s="387"/>
      <c r="I5" s="387"/>
      <c r="J5" s="348"/>
      <c r="K5" s="17"/>
      <c r="L5" s="17"/>
      <c r="M5" s="17"/>
      <c r="N5" s="17"/>
      <c r="O5" s="17"/>
      <c r="P5" s="17"/>
      <c r="Q5" s="17"/>
      <c r="R5" s="15"/>
      <c r="S5" s="15"/>
      <c r="T5" s="15"/>
      <c r="U5" s="15"/>
      <c r="V5" s="103"/>
      <c r="W5" s="354"/>
      <c r="X5" s="355"/>
      <c r="Y5" s="355"/>
      <c r="Z5" s="355"/>
      <c r="AA5" s="355"/>
      <c r="AB5" s="355"/>
      <c r="AC5" s="355"/>
      <c r="AD5" s="103"/>
      <c r="AE5" s="104"/>
      <c r="AF5" s="104"/>
      <c r="AG5" s="104"/>
      <c r="AH5" s="104"/>
      <c r="AI5" s="104"/>
      <c r="AJ5" s="104"/>
      <c r="AK5" s="104"/>
      <c r="AL5" s="15"/>
      <c r="AM5" s="15"/>
      <c r="AN5" s="15"/>
    </row>
    <row r="6" spans="1:40" s="42" customFormat="1" ht="4.5" customHeight="1">
      <c r="A6" s="24"/>
      <c r="B6" s="25"/>
      <c r="C6" s="806"/>
      <c r="D6" s="806"/>
      <c r="E6" s="806"/>
      <c r="F6" s="806"/>
      <c r="G6" s="806"/>
      <c r="H6" s="806"/>
      <c r="I6" s="806"/>
      <c r="J6" s="806"/>
      <c r="K6" s="806"/>
      <c r="L6" s="806"/>
      <c r="M6" s="806"/>
      <c r="N6" s="806"/>
      <c r="O6" s="806"/>
      <c r="P6" s="806"/>
      <c r="Q6" s="25"/>
      <c r="R6" s="15"/>
      <c r="S6" s="24"/>
      <c r="T6" s="24"/>
      <c r="U6" s="24"/>
      <c r="V6" s="105"/>
      <c r="W6" s="807"/>
      <c r="X6" s="807"/>
      <c r="Y6" s="807"/>
      <c r="Z6" s="807"/>
      <c r="AA6" s="807"/>
      <c r="AB6" s="807"/>
      <c r="AC6" s="807"/>
      <c r="AD6" s="807"/>
      <c r="AE6" s="807"/>
      <c r="AF6" s="807"/>
      <c r="AG6" s="807"/>
      <c r="AH6" s="807"/>
      <c r="AI6" s="807"/>
      <c r="AJ6" s="807"/>
      <c r="AK6" s="105"/>
      <c r="AL6" s="15"/>
      <c r="AM6" s="15"/>
      <c r="AN6" s="15"/>
    </row>
    <row r="7" spans="1:40" ht="16.5" customHeight="1">
      <c r="A7" s="15"/>
      <c r="B7" s="26"/>
      <c r="C7" s="67"/>
      <c r="D7" s="67"/>
      <c r="E7" s="67"/>
      <c r="F7" s="67"/>
      <c r="G7" s="67"/>
      <c r="H7" s="67"/>
      <c r="I7" s="67"/>
      <c r="J7" s="67"/>
      <c r="K7" s="67"/>
      <c r="L7" s="67"/>
      <c r="M7" s="67"/>
      <c r="N7" s="67"/>
      <c r="O7" s="67"/>
      <c r="P7" s="67"/>
      <c r="Q7" s="16"/>
      <c r="R7" s="15"/>
      <c r="S7" s="15"/>
      <c r="T7" s="15"/>
      <c r="U7" s="15"/>
      <c r="V7" s="109"/>
      <c r="W7" s="115"/>
      <c r="X7" s="115"/>
      <c r="Y7" s="115"/>
      <c r="Z7" s="115"/>
      <c r="AA7" s="115"/>
      <c r="AB7" s="115"/>
      <c r="AC7" s="115"/>
      <c r="AD7" s="115"/>
      <c r="AE7" s="115"/>
      <c r="AF7" s="115"/>
      <c r="AG7" s="115"/>
      <c r="AH7" s="115"/>
      <c r="AI7" s="115"/>
      <c r="AJ7" s="115"/>
      <c r="AK7" s="103"/>
      <c r="AL7" s="15"/>
      <c r="AM7" s="15"/>
      <c r="AN7" s="15"/>
    </row>
    <row r="8" spans="1:40" ht="204.75" customHeight="1">
      <c r="A8" s="15"/>
      <c r="B8" s="26"/>
      <c r="C8" s="1" t="str">
        <f>$W$8</f>
        <v>Aachen (PLZ: 52062) liegt in der Stadt Aachen. Diese gehört dem Kreis Städteregion Aachen an und liegt im Bundesland Nordrhein-Westfalen. Aachen zählt 247'380 Einwohner (31.12.2018), verteilt auf 131'088 Haushalte, womit die mittlere Haushaltsgröße rund 1.89 Personen beträgt. Aachen ist dicht besiedelt und liegt gemäß Definition des BBSR innerhalb des Verdichtungsraumes Aachen. Das BBSR teilt Aachen räumlich der Wohnungsmarktregion Aachen zu, wobei diese, basierend auf demographischen und sozio-ökonomischen Rahmenbedingungen der Nachfrage, als Region mit keiner eindeutigen Entwicklungsrichtung identifiziert wird.
Der durchschnittliche jährliche Wanderungssaldo zwischen 2013 und 2018 beläuft sich auf Ebene der Stadt Aachen auf 1'347 Personen. Damit weist Aachen im Vergleich zur nationalen Entwicklung einen durchschnittlichen Wanderungssaldo auf. Dabei fallen in der Zeitspanne 2012 bis 2017 insbesondere die Altersklassen 18-24 und 0-17 mit den höchsten Wanderungssaldi von 28'408 bzw. -692 Personen und die Altersklassen 30-49 und 25-29 mit den tiefsten Wanderungssaldi von -10'528 bzw. -7'014 auf.
Gemäß Fahrländer Partner (FPRE) zählen 34.3% der ansässigen Haushalte im Jahr 2018 zu den oberen Schichten (Deutschland: 31.5%), 33.6% der Haushalte zu den mittleren (Deutschland: 35.3%) und 32.0% zu den unteren Schichten (Deutschland: 33.2%). Die Mehrheit, rund 21.9% (Deutschland: 19.0%) kann der Lebensphase «Älterer Single» (55+ J.) zugewiesen werden, gefolgt von «Junger Single» (bis 34 J.) mit 17.9% (Deutschland: 8.2%) und «Familie mit Kindern» (altersunabhängig) mit 16.7% (Deutschland: 24.9%).
Bei den Landtagswahlen 2017 wählten in Aachen rund 28.4% der WählerInnen (gültige Zweitstimmen) SPD (Bundesland Nordrhein-Westfalen: 31.2%), 28.0% CDU/CSU (Bundesland Nordrhein-Westfalen: 33.0%) und 14.9% FDP (Bundesland Nordrhein-Westfalen: 12.6%). Bei den Bundestagswahlen 2017 wählten rund 27.8% der WählerInnen (gültige Zweitstimmen) CDU/CSU (Deutschland: 32.9%), 24.8% SPD (Deutschland: 20.5%) und 14.2% FDP (Deutschland: 10.7%). Bei den Europawahlen 2019 erzielten die Parteien CDU/CSU mit 26.7% (Deutschland: 28.9%), DIE GRÜNEN mit 24.6% (Deutschland: 20.5%) und SPD mit 19.9% (Deutschland: 15.8%) die meisten Stimmen (Ergebnisse für den Kreis Städteregion Aachen).
Aachen weist per Ende 2019 einen Wohnungsbestand von 137'853 Einheiten auf. Dabei handelt es sich um 21'454 Einfamilienhäuser und 116'399 Wohnungen in Mehrfamilienhäusern. Die EFH-Quote liegt damit bei rund 15.6% und ist somit im bundesweiten Vergleich (30.1%) stark unterdurchschnittlich. Mit 26.5% handelt es sich bei der Mehrheit um Wohnungen mit 3 Räumen. Auch Wohnungen mit 4 Räumen (22.6%) und 2 Räumen (14.8%) machen einen hohen Anteil am Wohnungsbestand aus. Die mittlere Bautätigkeit zwischen 2013 und 2018 fiel, gemessen am Wohnungsbestand, mit 0.39% tiefer aus als in Deutschland (0.55%). Dies entspricht insgesamt einer Fertigstellung von rund 3'110 Wohneinheiten.
Prospektiv rechnet das BBSR im Rahmen seiner regionalen Prognosen auf Ebene Kreis mit einer Veränderung der Bevölkerung von 2016 bis 2030 um 0.8% oder 4'300 Personen (Deutschland: -2.1%). Auf Ebene Haushalt wird derzeit mit einer Veränderung von 2.4% bzw. einer Zunahme von 6'306 Haushalten gerechnet (Deutschland: 0.9%).
Das Preisniveau von Wohneigentum (durchschnittliche Neubauten) liegt gemäß den hedonischen Bewertungsmodellen von FPRE (Datenstand: 30. September 2020) in Aachen (PLZ: 52062) bei den EFH bei 5'059 EUR/m², bei den ETW bei 5'117 EUR/m². Die Nettomarktmiete von MWG liegt derweil an durchschnittlichen Lagen bei Neubauten bei rund 11.9 EUR/m²Mt bzw. 10 EUR/m²Mt bei Altbauten.</v>
      </c>
      <c r="D8" s="1"/>
      <c r="E8" s="1"/>
      <c r="F8" s="1"/>
      <c r="G8" s="1"/>
      <c r="H8" s="1"/>
      <c r="I8" s="1"/>
      <c r="J8" s="1"/>
      <c r="K8" s="1"/>
      <c r="L8" s="1"/>
      <c r="M8" s="1"/>
      <c r="N8" s="1"/>
      <c r="O8" s="1"/>
      <c r="P8" s="1"/>
      <c r="Q8" s="16"/>
      <c r="R8" s="15"/>
      <c r="S8" s="35"/>
      <c r="T8" s="70" t="s">
        <v>1</v>
      </c>
      <c r="U8" s="15"/>
      <c r="V8" s="109"/>
      <c r="W8" s="808" t="s">
        <v>265</v>
      </c>
      <c r="X8" s="809"/>
      <c r="Y8" s="809"/>
      <c r="Z8" s="809"/>
      <c r="AA8" s="809"/>
      <c r="AB8" s="809"/>
      <c r="AC8" s="809"/>
      <c r="AD8" s="809"/>
      <c r="AE8" s="809"/>
      <c r="AF8" s="809"/>
      <c r="AG8" s="809"/>
      <c r="AH8" s="809"/>
      <c r="AI8" s="809"/>
      <c r="AJ8" s="810"/>
      <c r="AK8" s="103"/>
      <c r="AL8" s="15"/>
      <c r="AM8" s="15"/>
      <c r="AN8" s="15"/>
    </row>
    <row r="9" spans="1:40" ht="307.89999999999998" customHeight="1">
      <c r="A9" s="15"/>
      <c r="B9" s="26"/>
      <c r="C9" s="1"/>
      <c r="D9" s="1"/>
      <c r="E9" s="1"/>
      <c r="F9" s="1"/>
      <c r="G9" s="1"/>
      <c r="H9" s="1"/>
      <c r="I9" s="1"/>
      <c r="J9" s="1"/>
      <c r="K9" s="1"/>
      <c r="L9" s="1"/>
      <c r="M9" s="1"/>
      <c r="N9" s="1"/>
      <c r="O9" s="1"/>
      <c r="P9" s="1"/>
      <c r="Q9" s="16"/>
      <c r="R9" s="15"/>
      <c r="S9" s="35"/>
      <c r="T9" s="15"/>
      <c r="U9" s="15"/>
      <c r="V9" s="109"/>
      <c r="W9" s="811"/>
      <c r="X9" s="812"/>
      <c r="Y9" s="812"/>
      <c r="Z9" s="812"/>
      <c r="AA9" s="812"/>
      <c r="AB9" s="812"/>
      <c r="AC9" s="812"/>
      <c r="AD9" s="812"/>
      <c r="AE9" s="812"/>
      <c r="AF9" s="812"/>
      <c r="AG9" s="812"/>
      <c r="AH9" s="812"/>
      <c r="AI9" s="812"/>
      <c r="AJ9" s="813"/>
      <c r="AK9" s="103"/>
      <c r="AL9" s="15"/>
      <c r="AM9" s="15"/>
      <c r="AN9" s="15"/>
    </row>
    <row r="10" spans="1:40" ht="378" customHeight="1">
      <c r="A10" s="15"/>
      <c r="B10" s="26"/>
      <c r="C10" s="353"/>
      <c r="D10" s="353"/>
      <c r="E10" s="353"/>
      <c r="F10" s="353"/>
      <c r="G10" s="353"/>
      <c r="H10" s="353"/>
      <c r="I10" s="353"/>
      <c r="J10" s="353"/>
      <c r="K10" s="353"/>
      <c r="L10" s="353"/>
      <c r="M10" s="353"/>
      <c r="N10" s="353"/>
      <c r="O10" s="353"/>
      <c r="P10" s="353"/>
      <c r="Q10" s="16"/>
      <c r="R10" s="15"/>
      <c r="S10" s="35"/>
      <c r="T10" s="15"/>
      <c r="U10" s="15"/>
      <c r="V10" s="109"/>
      <c r="W10" s="116"/>
      <c r="X10" s="116"/>
      <c r="Y10" s="116"/>
      <c r="Z10" s="116"/>
      <c r="AA10" s="116"/>
      <c r="AB10" s="116"/>
      <c r="AC10" s="116"/>
      <c r="AD10" s="116"/>
      <c r="AE10" s="116"/>
      <c r="AF10" s="116"/>
      <c r="AG10" s="116"/>
      <c r="AH10" s="116"/>
      <c r="AI10" s="116"/>
      <c r="AJ10" s="116"/>
      <c r="AK10" s="103"/>
      <c r="AL10" s="15"/>
      <c r="AM10" s="15"/>
      <c r="AN10" s="15"/>
    </row>
    <row r="11" spans="1:40" ht="5.25" customHeight="1">
      <c r="A11" s="15"/>
      <c r="B11" s="26"/>
      <c r="C11" s="353"/>
      <c r="D11" s="353"/>
      <c r="E11" s="353"/>
      <c r="F11" s="353"/>
      <c r="G11" s="353"/>
      <c r="H11" s="353"/>
      <c r="I11" s="353"/>
      <c r="J11" s="353"/>
      <c r="K11" s="353"/>
      <c r="L11" s="353"/>
      <c r="M11" s="353"/>
      <c r="N11" s="353"/>
      <c r="O11" s="353"/>
      <c r="P11" s="353"/>
      <c r="Q11" s="16"/>
      <c r="R11" s="15"/>
      <c r="S11" s="35"/>
      <c r="T11" s="15"/>
      <c r="U11" s="15"/>
      <c r="V11" s="109"/>
      <c r="W11" s="116"/>
      <c r="X11" s="116"/>
      <c r="Y11" s="116"/>
      <c r="Z11" s="116"/>
      <c r="AA11" s="116"/>
      <c r="AB11" s="116"/>
      <c r="AC11" s="116"/>
      <c r="AD11" s="116"/>
      <c r="AE11" s="116"/>
      <c r="AF11" s="116"/>
      <c r="AG11" s="116"/>
      <c r="AH11" s="116"/>
      <c r="AI11" s="116"/>
      <c r="AJ11" s="116"/>
      <c r="AK11" s="103"/>
      <c r="AL11" s="15"/>
      <c r="AM11" s="15"/>
      <c r="AN11" s="15"/>
    </row>
    <row r="12" spans="1:40" ht="4.5" customHeight="1">
      <c r="A12" s="15"/>
      <c r="B12" s="26"/>
      <c r="C12" s="356"/>
      <c r="D12" s="356"/>
      <c r="E12" s="356"/>
      <c r="F12" s="356"/>
      <c r="G12" s="356"/>
      <c r="H12" s="356"/>
      <c r="I12" s="356"/>
      <c r="J12" s="356"/>
      <c r="K12" s="356"/>
      <c r="L12" s="356"/>
      <c r="M12" s="356"/>
      <c r="N12" s="356"/>
      <c r="O12" s="356"/>
      <c r="P12" s="356"/>
      <c r="Q12" s="16"/>
      <c r="R12" s="15"/>
      <c r="S12" s="35"/>
      <c r="T12" s="15"/>
      <c r="U12" s="15"/>
      <c r="V12" s="109"/>
      <c r="W12" s="578"/>
      <c r="X12" s="578"/>
      <c r="Y12" s="578"/>
      <c r="Z12" s="578"/>
      <c r="AA12" s="578"/>
      <c r="AB12" s="578"/>
      <c r="AC12" s="578"/>
      <c r="AD12" s="578"/>
      <c r="AE12" s="578"/>
      <c r="AF12" s="578"/>
      <c r="AG12" s="578"/>
      <c r="AH12" s="578"/>
      <c r="AI12" s="578"/>
      <c r="AJ12" s="578"/>
      <c r="AK12" s="103"/>
      <c r="AL12" s="15"/>
      <c r="AM12" s="15"/>
      <c r="AN12" s="15"/>
    </row>
    <row r="13" spans="1:40" ht="9.9499999999999993" customHeight="1">
      <c r="A13" s="15"/>
      <c r="B13" s="26"/>
      <c r="C13" s="802" t="s">
        <v>2</v>
      </c>
      <c r="D13" s="802"/>
      <c r="E13" s="802"/>
      <c r="F13" s="332"/>
      <c r="G13" s="777" t="str">
        <f>AA13</f>
        <v>Gemeindecheck Wohnen: Stadt Aachen</v>
      </c>
      <c r="H13" s="332"/>
      <c r="I13" s="332"/>
      <c r="J13" s="332"/>
      <c r="K13" s="332"/>
      <c r="L13" s="332"/>
      <c r="M13" s="332"/>
      <c r="N13" s="332"/>
      <c r="O13" s="332"/>
      <c r="P13" s="776" t="str">
        <f>AJ13</f>
        <v>4. Quartal 2020</v>
      </c>
      <c r="Q13" s="16"/>
      <c r="R13" s="15"/>
      <c r="S13" s="35"/>
      <c r="T13" s="15"/>
      <c r="U13" s="15"/>
      <c r="V13" s="109"/>
      <c r="W13" s="370" t="s">
        <v>2</v>
      </c>
      <c r="X13" s="370"/>
      <c r="Y13" s="370"/>
      <c r="Z13" s="370"/>
      <c r="AA13" s="370" t="s">
        <v>264</v>
      </c>
      <c r="AB13" s="370"/>
      <c r="AC13" s="370"/>
      <c r="AD13" s="370"/>
      <c r="AE13" s="370"/>
      <c r="AF13" s="370"/>
      <c r="AG13" s="370"/>
      <c r="AH13" s="370"/>
      <c r="AI13" s="370"/>
      <c r="AJ13" s="583" t="s">
        <v>250</v>
      </c>
      <c r="AK13" s="370"/>
      <c r="AL13" s="15"/>
      <c r="AM13" s="15"/>
      <c r="AN13" s="15"/>
    </row>
    <row r="14" spans="1:40" ht="9.9499999999999993" customHeight="1">
      <c r="A14" s="15"/>
      <c r="B14" s="26"/>
      <c r="C14" s="802" t="s">
        <v>3</v>
      </c>
      <c r="D14" s="802"/>
      <c r="E14" s="802"/>
      <c r="P14" s="776" t="str">
        <f>AJ14</f>
        <v>Seite 2 / 16</v>
      </c>
      <c r="Q14" s="16"/>
      <c r="R14" s="15"/>
      <c r="S14" s="35"/>
      <c r="T14" s="15"/>
      <c r="U14" s="15"/>
      <c r="V14" s="109"/>
      <c r="W14" s="370" t="s">
        <v>3</v>
      </c>
      <c r="X14" s="370"/>
      <c r="Y14" s="370"/>
      <c r="Z14" s="370"/>
      <c r="AA14" s="370"/>
      <c r="AB14" s="370"/>
      <c r="AC14" s="370"/>
      <c r="AD14" s="370"/>
      <c r="AE14" s="370"/>
      <c r="AF14" s="370"/>
      <c r="AG14" s="370"/>
      <c r="AH14" s="370"/>
      <c r="AI14" s="370"/>
      <c r="AJ14" s="583" t="s">
        <v>266</v>
      </c>
      <c r="AK14" s="370"/>
      <c r="AL14" s="15"/>
      <c r="AM14" s="15"/>
      <c r="AN14" s="15"/>
    </row>
    <row r="15" spans="1:40" ht="8.1" customHeight="1">
      <c r="A15" s="15"/>
      <c r="B15" s="26"/>
      <c r="Q15" s="16"/>
      <c r="R15" s="15"/>
      <c r="S15" s="15"/>
      <c r="T15" s="15"/>
      <c r="U15" s="15"/>
      <c r="V15" s="109"/>
      <c r="W15" s="370"/>
      <c r="X15" s="370"/>
      <c r="Y15" s="370"/>
      <c r="Z15" s="370"/>
      <c r="AA15" s="370"/>
      <c r="AB15" s="370"/>
      <c r="AC15" s="370"/>
      <c r="AD15" s="370"/>
      <c r="AE15" s="370"/>
      <c r="AF15" s="370"/>
      <c r="AG15" s="370"/>
      <c r="AH15" s="370"/>
      <c r="AI15" s="370"/>
      <c r="AJ15" s="370"/>
      <c r="AK15" s="370"/>
      <c r="AL15" s="15"/>
      <c r="AM15" s="15"/>
      <c r="AN15" s="15"/>
    </row>
    <row r="16" spans="1:40">
      <c r="A16" s="15"/>
      <c r="B16" s="15"/>
      <c r="C16" s="15"/>
      <c r="D16" s="15"/>
      <c r="E16" s="15"/>
      <c r="F16" s="15"/>
      <c r="G16" s="15"/>
      <c r="H16" s="15"/>
      <c r="I16" s="15"/>
      <c r="J16" s="15"/>
      <c r="K16" s="15"/>
      <c r="L16" s="15"/>
      <c r="M16" s="15"/>
      <c r="N16" s="15"/>
      <c r="O16" s="15"/>
      <c r="P16" s="15"/>
      <c r="Q16" s="15"/>
      <c r="R16" s="15"/>
      <c r="S16" s="15"/>
      <c r="T16" s="15"/>
      <c r="U16" s="15"/>
      <c r="V16" s="582" t="s">
        <v>0</v>
      </c>
      <c r="W16" s="582"/>
      <c r="X16" s="582"/>
      <c r="Y16" s="582"/>
      <c r="Z16" s="15"/>
      <c r="AA16" s="15"/>
      <c r="AB16" s="15"/>
      <c r="AC16" s="15"/>
      <c r="AD16" s="15"/>
      <c r="AE16" s="15"/>
      <c r="AF16" s="15"/>
      <c r="AG16" s="15"/>
      <c r="AH16" s="15"/>
      <c r="AI16" s="15"/>
      <c r="AJ16" s="15"/>
      <c r="AK16" s="15"/>
      <c r="AL16" s="15"/>
      <c r="AM16" s="15"/>
      <c r="AN16" s="15"/>
    </row>
    <row r="17" spans="1:40">
      <c r="A17" s="15"/>
      <c r="B17" s="15"/>
      <c r="C17" s="15"/>
      <c r="D17" s="15"/>
      <c r="E17" s="15"/>
      <c r="F17" s="15"/>
      <c r="G17" s="15"/>
      <c r="H17" s="15"/>
      <c r="I17" s="15"/>
      <c r="J17" s="15"/>
      <c r="K17" s="15"/>
      <c r="L17" s="15"/>
      <c r="M17" s="15"/>
      <c r="N17" s="15"/>
      <c r="O17" s="15"/>
      <c r="P17" s="15"/>
      <c r="Q17" s="15"/>
      <c r="R17" s="15"/>
      <c r="S17" s="15"/>
      <c r="T17" s="15"/>
      <c r="U17" s="15"/>
      <c r="V17" s="582"/>
      <c r="W17" s="582"/>
      <c r="X17" s="582"/>
      <c r="Y17" s="582"/>
      <c r="Z17" s="15"/>
      <c r="AA17" s="15"/>
      <c r="AB17" s="15"/>
      <c r="AC17" s="15"/>
      <c r="AD17" s="15"/>
      <c r="AE17" s="15"/>
      <c r="AF17" s="15"/>
      <c r="AG17" s="15"/>
      <c r="AH17" s="15"/>
      <c r="AI17" s="15"/>
      <c r="AJ17" s="15"/>
      <c r="AK17" s="15"/>
      <c r="AL17" s="15"/>
      <c r="AM17" s="15"/>
      <c r="AN17" s="15"/>
    </row>
    <row r="18" spans="1:40">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row>
    <row r="19" spans="1:40">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row>
    <row r="20" spans="1:40">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row>
    <row r="21" spans="1:40">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row>
    <row r="22" spans="1:40">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row>
    <row r="23" spans="1:40">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row>
    <row r="24" spans="1:40">
      <c r="A24" s="97"/>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row>
  </sheetData>
  <sheetProtection selectLockedCells="1"/>
  <mergeCells count="9">
    <mergeCell ref="C13:E13"/>
    <mergeCell ref="C14:E14"/>
    <mergeCell ref="C1:J1"/>
    <mergeCell ref="W3:AH3"/>
    <mergeCell ref="C6:P6"/>
    <mergeCell ref="W6:AJ6"/>
    <mergeCell ref="C8:P9"/>
    <mergeCell ref="W8:AJ9"/>
    <mergeCell ref="G3:P4"/>
  </mergeCells>
  <pageMargins left="0.78740157480314998" right="0.59055118110236204" top="0.15748031496063" bottom="0.15748031496063" header="0" footer="0"/>
  <pageSetup paperSize="9" scale="83"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5CD2C-7609-4B69-9C4B-846430E61513}">
  <sheetPr codeName="Tabelle55"/>
  <dimension ref="A1:AM82"/>
  <sheetViews>
    <sheetView workbookViewId="0"/>
  </sheetViews>
  <sheetFormatPr baseColWidth="10" defaultColWidth="11" defaultRowHeight="14.25"/>
  <cols>
    <col min="1" max="1" width="4.625" style="40" customWidth="1"/>
    <col min="2" max="2" width="2.625" style="40" customWidth="1"/>
    <col min="3" max="3" width="10.625" style="40" customWidth="1"/>
    <col min="4" max="4" width="1.625" style="40" customWidth="1"/>
    <col min="5" max="5" width="7.875" style="40" customWidth="1"/>
    <col min="6" max="6" width="1.625" style="40" customWidth="1"/>
    <col min="7" max="7" width="5.625" style="40" customWidth="1"/>
    <col min="8" max="8" width="2.5" style="40" customWidth="1"/>
    <col min="9" max="16" width="7.5" style="40" customWidth="1"/>
    <col min="17" max="17" width="7.375" style="40" customWidth="1"/>
    <col min="18" max="19" width="2.625" style="40" customWidth="1"/>
    <col min="20" max="22" width="11" style="40"/>
    <col min="23" max="24" width="2.625" style="40" customWidth="1"/>
    <col min="25" max="25" width="35.625" style="40" customWidth="1"/>
    <col min="26" max="35" width="10.625" style="40" customWidth="1"/>
    <col min="36" max="36" width="2.625" style="40" customWidth="1"/>
    <col min="37" max="16384" width="11" style="40"/>
  </cols>
  <sheetData>
    <row r="1" spans="1:39" ht="4.5" customHeight="1">
      <c r="A1" s="15"/>
      <c r="B1" s="16"/>
      <c r="C1" s="347"/>
      <c r="D1" s="348"/>
      <c r="E1" s="348"/>
      <c r="F1" s="348"/>
      <c r="G1" s="348"/>
      <c r="H1" s="348"/>
      <c r="I1" s="348"/>
      <c r="J1" s="348"/>
      <c r="K1" s="348"/>
      <c r="L1" s="17"/>
      <c r="M1" s="17"/>
      <c r="N1" s="17"/>
      <c r="O1" s="17"/>
      <c r="P1" s="17"/>
      <c r="Q1" s="17"/>
      <c r="R1" s="17"/>
      <c r="S1" s="15"/>
      <c r="T1" s="15"/>
      <c r="U1" s="15"/>
      <c r="V1" s="15"/>
      <c r="W1" s="103"/>
      <c r="X1" s="103"/>
      <c r="Y1" s="132"/>
      <c r="Z1" s="142"/>
      <c r="AA1" s="142"/>
      <c r="AB1" s="142"/>
      <c r="AC1" s="142"/>
      <c r="AD1" s="142"/>
      <c r="AE1" s="142"/>
      <c r="AF1" s="142"/>
      <c r="AG1" s="104"/>
      <c r="AH1" s="104"/>
      <c r="AI1" s="104"/>
      <c r="AJ1" s="104"/>
      <c r="AK1" s="15"/>
      <c r="AL1" s="15"/>
      <c r="AM1" s="15"/>
    </row>
    <row r="2" spans="1:39" ht="4.5" customHeight="1">
      <c r="A2" s="15"/>
      <c r="B2" s="16"/>
      <c r="C2" s="343"/>
      <c r="D2" s="344"/>
      <c r="E2" s="344"/>
      <c r="F2" s="344"/>
      <c r="G2" s="344"/>
      <c r="H2" s="344"/>
      <c r="I2" s="344"/>
      <c r="J2" s="344"/>
      <c r="K2" s="321"/>
      <c r="L2" s="322"/>
      <c r="M2" s="322"/>
      <c r="N2" s="322"/>
      <c r="O2" s="322"/>
      <c r="P2" s="322"/>
      <c r="Q2" s="322"/>
      <c r="R2" s="17"/>
      <c r="S2" s="15"/>
      <c r="T2" s="15"/>
      <c r="U2" s="15"/>
      <c r="V2" s="15"/>
      <c r="W2" s="103"/>
      <c r="X2" s="103"/>
      <c r="Y2" s="132"/>
      <c r="Z2" s="142"/>
      <c r="AA2" s="142"/>
      <c r="AB2" s="142"/>
      <c r="AC2" s="142"/>
      <c r="AD2" s="142"/>
      <c r="AE2" s="142"/>
      <c r="AF2" s="142"/>
      <c r="AG2" s="104"/>
      <c r="AH2" s="104"/>
      <c r="AI2" s="104"/>
      <c r="AJ2" s="104"/>
      <c r="AK2" s="15"/>
      <c r="AL2" s="15"/>
      <c r="AM2" s="15"/>
    </row>
    <row r="3" spans="1:39" s="64" customFormat="1" ht="24.95" customHeight="1">
      <c r="A3" s="18"/>
      <c r="B3" s="19"/>
      <c r="C3" s="345" t="str">
        <f>X3</f>
        <v>1</v>
      </c>
      <c r="D3" s="345"/>
      <c r="E3" s="345"/>
      <c r="F3" s="346"/>
      <c r="G3" s="346"/>
      <c r="H3" s="814" t="str">
        <f>Y3</f>
        <v>Bevölkerung</v>
      </c>
      <c r="I3" s="814"/>
      <c r="J3" s="814"/>
      <c r="K3" s="814"/>
      <c r="L3" s="814"/>
      <c r="M3" s="814"/>
      <c r="N3" s="814"/>
      <c r="O3" s="814"/>
      <c r="P3" s="814"/>
      <c r="Q3" s="814"/>
      <c r="R3" s="17"/>
      <c r="S3" s="18"/>
      <c r="T3" s="18"/>
      <c r="U3" s="18"/>
      <c r="V3" s="18"/>
      <c r="W3" s="113"/>
      <c r="X3" s="517" t="s">
        <v>254</v>
      </c>
      <c r="Y3" s="517" t="s">
        <v>41</v>
      </c>
      <c r="Z3" s="131"/>
      <c r="AA3" s="131"/>
      <c r="AB3" s="131"/>
      <c r="AC3" s="131"/>
      <c r="AD3" s="131"/>
      <c r="AE3" s="125"/>
      <c r="AF3" s="125"/>
      <c r="AG3" s="125"/>
      <c r="AH3" s="125"/>
      <c r="AI3" s="125" t="s">
        <v>250</v>
      </c>
      <c r="AJ3" s="104"/>
      <c r="AK3" s="15"/>
      <c r="AL3" s="15"/>
      <c r="AM3" s="15"/>
    </row>
    <row r="4" spans="1:39" ht="50.1" customHeight="1">
      <c r="A4" s="15"/>
      <c r="B4" s="23"/>
      <c r="C4" s="821"/>
      <c r="D4" s="821"/>
      <c r="E4" s="821"/>
      <c r="F4" s="323"/>
      <c r="G4" s="323"/>
      <c r="H4" s="825"/>
      <c r="I4" s="825"/>
      <c r="J4" s="825"/>
      <c r="K4" s="825"/>
      <c r="L4" s="825"/>
      <c r="M4" s="825"/>
      <c r="N4" s="825"/>
      <c r="O4" s="825"/>
      <c r="P4" s="825"/>
      <c r="Q4" s="825"/>
      <c r="R4" s="16" t="s">
        <v>1</v>
      </c>
      <c r="S4" s="15"/>
      <c r="T4" s="15"/>
      <c r="U4" s="15"/>
      <c r="V4" s="15"/>
      <c r="W4" s="107"/>
      <c r="X4" s="107"/>
      <c r="Y4" s="107"/>
      <c r="Z4" s="107"/>
      <c r="AA4" s="107"/>
      <c r="AB4" s="107"/>
      <c r="AC4" s="107"/>
      <c r="AD4" s="107"/>
      <c r="AE4" s="107"/>
      <c r="AF4" s="107"/>
      <c r="AG4" s="193" t="s">
        <v>1</v>
      </c>
      <c r="AH4" s="107"/>
      <c r="AI4" s="107"/>
      <c r="AJ4" s="103" t="s">
        <v>1</v>
      </c>
      <c r="AK4" s="15"/>
      <c r="AL4" s="15"/>
      <c r="AM4" s="15"/>
    </row>
    <row r="5" spans="1:39" ht="6" customHeight="1">
      <c r="A5" s="15"/>
      <c r="B5" s="23"/>
      <c r="C5" s="324"/>
      <c r="D5" s="324"/>
      <c r="E5" s="324"/>
      <c r="F5" s="325"/>
      <c r="G5" s="325"/>
      <c r="H5" s="361"/>
      <c r="I5" s="361"/>
      <c r="J5" s="361"/>
      <c r="K5" s="361"/>
      <c r="L5" s="374"/>
      <c r="M5" s="361"/>
      <c r="N5" s="361"/>
      <c r="O5" s="326"/>
      <c r="P5" s="326"/>
      <c r="Q5" s="326"/>
      <c r="R5" s="16"/>
      <c r="S5" s="15"/>
      <c r="T5" s="15"/>
      <c r="U5" s="15"/>
      <c r="V5" s="15"/>
      <c r="W5" s="108"/>
      <c r="X5" s="591"/>
      <c r="Y5" s="585"/>
      <c r="Z5" s="585"/>
      <c r="AA5" s="585"/>
      <c r="AB5" s="585"/>
      <c r="AC5" s="585"/>
      <c r="AD5" s="585"/>
      <c r="AE5" s="585"/>
      <c r="AF5" s="585"/>
      <c r="AG5" s="586"/>
      <c r="AH5" s="585"/>
      <c r="AI5" s="587"/>
      <c r="AJ5" s="103"/>
      <c r="AK5" s="15"/>
      <c r="AL5" s="15"/>
      <c r="AM5" s="15"/>
    </row>
    <row r="6" spans="1:39" ht="16.5" customHeight="1">
      <c r="A6" s="360"/>
      <c r="B6" s="26"/>
      <c r="C6" s="815" t="str">
        <f>Y6</f>
        <v>Kennzahlen Bevölkerung: Gemeinde Aachen</v>
      </c>
      <c r="D6" s="815"/>
      <c r="E6" s="815"/>
      <c r="F6" s="815"/>
      <c r="G6" s="815"/>
      <c r="H6" s="815"/>
      <c r="I6" s="815"/>
      <c r="J6" s="815"/>
      <c r="K6" s="815"/>
      <c r="L6" s="815"/>
      <c r="M6" s="815"/>
      <c r="N6" s="815"/>
      <c r="O6" s="815"/>
      <c r="P6" s="815"/>
      <c r="Q6" s="815"/>
      <c r="R6" s="16"/>
      <c r="S6" s="15"/>
      <c r="T6" s="35"/>
      <c r="U6" s="15"/>
      <c r="V6" s="15"/>
      <c r="W6" s="109"/>
      <c r="X6" s="109"/>
      <c r="Y6" s="522" t="s">
        <v>267</v>
      </c>
      <c r="Z6" s="110"/>
      <c r="AA6" s="110"/>
      <c r="AB6" s="110"/>
      <c r="AC6" s="110"/>
      <c r="AD6" s="110"/>
      <c r="AE6" s="110"/>
      <c r="AF6" s="110"/>
      <c r="AG6" s="110"/>
      <c r="AH6" s="110"/>
      <c r="AI6" s="110"/>
      <c r="AJ6" s="103"/>
      <c r="AK6" s="15"/>
      <c r="AL6" s="15"/>
      <c r="AM6" s="15"/>
    </row>
    <row r="7" spans="1:39" ht="9.9499999999999993" customHeight="1">
      <c r="A7" s="15"/>
      <c r="B7" s="26"/>
      <c r="C7" s="318"/>
      <c r="D7" s="318"/>
      <c r="E7" s="318"/>
      <c r="F7" s="318"/>
      <c r="G7" s="318"/>
      <c r="H7" s="318"/>
      <c r="I7" s="318"/>
      <c r="J7" s="318"/>
      <c r="K7" s="318"/>
      <c r="L7" s="318"/>
      <c r="M7" s="318"/>
      <c r="N7" s="318"/>
      <c r="O7" s="318"/>
      <c r="P7" s="318"/>
      <c r="Q7" s="318"/>
      <c r="R7" s="16"/>
      <c r="S7" s="15"/>
      <c r="T7" s="35"/>
      <c r="U7" s="15"/>
      <c r="V7" s="15"/>
      <c r="W7" s="109"/>
      <c r="X7" s="109"/>
      <c r="Y7" s="746"/>
      <c r="Z7" s="110"/>
      <c r="AA7" s="110"/>
      <c r="AB7" s="110"/>
      <c r="AC7" s="110"/>
      <c r="AD7" s="110"/>
      <c r="AE7" s="110"/>
      <c r="AF7" s="110"/>
      <c r="AG7" s="110"/>
      <c r="AH7" s="110"/>
      <c r="AI7" s="110"/>
      <c r="AJ7" s="103"/>
      <c r="AK7" s="15"/>
      <c r="AL7" s="15"/>
      <c r="AM7" s="15"/>
    </row>
    <row r="8" spans="1:39" ht="16.5" customHeight="1">
      <c r="A8" s="15"/>
      <c r="B8" s="26"/>
      <c r="C8" s="316"/>
      <c r="D8" s="316"/>
      <c r="E8" s="316"/>
      <c r="F8" s="316"/>
      <c r="G8" s="823">
        <f t="shared" ref="G8:G13" si="0">Z8</f>
        <v>2009</v>
      </c>
      <c r="H8" s="823"/>
      <c r="I8" s="644">
        <f>+G8+1</f>
        <v>2010</v>
      </c>
      <c r="J8" s="644">
        <f t="shared" ref="J8:Q8" si="1">+I8+1</f>
        <v>2011</v>
      </c>
      <c r="K8" s="644">
        <f>+J8+1</f>
        <v>2012</v>
      </c>
      <c r="L8" s="644">
        <f t="shared" si="1"/>
        <v>2013</v>
      </c>
      <c r="M8" s="644">
        <f t="shared" si="1"/>
        <v>2014</v>
      </c>
      <c r="N8" s="644">
        <f t="shared" si="1"/>
        <v>2015</v>
      </c>
      <c r="O8" s="644">
        <f t="shared" si="1"/>
        <v>2016</v>
      </c>
      <c r="P8" s="644">
        <f t="shared" si="1"/>
        <v>2017</v>
      </c>
      <c r="Q8" s="644">
        <f t="shared" si="1"/>
        <v>2018</v>
      </c>
      <c r="R8" s="16"/>
      <c r="S8" s="15"/>
      <c r="T8" s="35"/>
      <c r="U8" s="15"/>
      <c r="V8" s="15"/>
      <c r="W8" s="109"/>
      <c r="X8" s="109"/>
      <c r="Y8" s="547"/>
      <c r="Z8" s="548">
        <v>2009</v>
      </c>
      <c r="AA8" s="548">
        <v>2010</v>
      </c>
      <c r="AB8" s="548">
        <v>2011</v>
      </c>
      <c r="AC8" s="548">
        <v>2012</v>
      </c>
      <c r="AD8" s="548">
        <v>2013</v>
      </c>
      <c r="AE8" s="548">
        <v>2014</v>
      </c>
      <c r="AF8" s="548">
        <v>2015</v>
      </c>
      <c r="AG8" s="548">
        <v>2016</v>
      </c>
      <c r="AH8" s="548">
        <v>2017</v>
      </c>
      <c r="AI8" s="548">
        <v>2018</v>
      </c>
      <c r="AJ8" s="103"/>
      <c r="AK8" s="15"/>
      <c r="AL8" s="15"/>
      <c r="AM8" s="15"/>
    </row>
    <row r="9" spans="1:39" ht="16.5" customHeight="1">
      <c r="A9" s="15"/>
      <c r="B9" s="26"/>
      <c r="C9" s="820" t="str">
        <f>Y9</f>
        <v>Bevölkerung</v>
      </c>
      <c r="D9" s="820"/>
      <c r="E9" s="820"/>
      <c r="F9" s="820"/>
      <c r="G9" s="824">
        <f t="shared" si="0"/>
        <v>258380</v>
      </c>
      <c r="H9" s="824"/>
      <c r="I9" s="350">
        <f t="shared" ref="I9:Q13" si="2">AA9</f>
        <v>258664</v>
      </c>
      <c r="J9" s="350">
        <f t="shared" si="2"/>
        <v>238665</v>
      </c>
      <c r="K9" s="350">
        <f t="shared" si="2"/>
        <v>240086</v>
      </c>
      <c r="L9" s="350">
        <f t="shared" si="2"/>
        <v>241683</v>
      </c>
      <c r="M9" s="350">
        <f t="shared" si="2"/>
        <v>243336</v>
      </c>
      <c r="N9" s="350">
        <f t="shared" si="2"/>
        <v>245885</v>
      </c>
      <c r="O9" s="350">
        <f t="shared" si="2"/>
        <v>244951</v>
      </c>
      <c r="P9" s="350">
        <f t="shared" si="2"/>
        <v>246272</v>
      </c>
      <c r="Q9" s="350">
        <f t="shared" si="2"/>
        <v>247380</v>
      </c>
      <c r="R9" s="16"/>
      <c r="S9" s="15"/>
      <c r="T9" s="15"/>
      <c r="U9" s="15"/>
      <c r="V9" s="15"/>
      <c r="W9" s="109"/>
      <c r="X9" s="109"/>
      <c r="Y9" s="452" t="s">
        <v>41</v>
      </c>
      <c r="Z9" s="434">
        <v>258380</v>
      </c>
      <c r="AA9" s="434">
        <v>258664</v>
      </c>
      <c r="AB9" s="434">
        <v>238665</v>
      </c>
      <c r="AC9" s="434">
        <v>240086</v>
      </c>
      <c r="AD9" s="434">
        <v>241683</v>
      </c>
      <c r="AE9" s="434">
        <v>243336</v>
      </c>
      <c r="AF9" s="434">
        <v>245885</v>
      </c>
      <c r="AG9" s="434">
        <v>244951</v>
      </c>
      <c r="AH9" s="434">
        <v>246272</v>
      </c>
      <c r="AI9" s="434">
        <v>247380</v>
      </c>
      <c r="AJ9" s="103"/>
      <c r="AK9" s="15"/>
      <c r="AL9" s="15"/>
      <c r="AM9" s="15"/>
    </row>
    <row r="10" spans="1:39" ht="16.5" customHeight="1">
      <c r="A10" s="15"/>
      <c r="B10" s="26"/>
      <c r="C10" s="820" t="str">
        <f>Y10</f>
        <v>Anzahl Haushalte*</v>
      </c>
      <c r="D10" s="820"/>
      <c r="E10" s="820"/>
      <c r="F10" s="820"/>
      <c r="G10" s="824" t="str">
        <f t="shared" si="0"/>
        <v>-</v>
      </c>
      <c r="H10" s="824"/>
      <c r="I10" s="350" t="str">
        <f t="shared" si="2"/>
        <v>-</v>
      </c>
      <c r="J10" s="350">
        <f t="shared" si="2"/>
        <v>127396</v>
      </c>
      <c r="K10" s="350">
        <f t="shared" si="2"/>
        <v>127916.98258947369</v>
      </c>
      <c r="L10" s="350">
        <f t="shared" si="2"/>
        <v>128440.09572353696</v>
      </c>
      <c r="M10" s="350">
        <f t="shared" si="2"/>
        <v>128965.34811499584</v>
      </c>
      <c r="N10" s="350">
        <f t="shared" si="2"/>
        <v>129492.74851228716</v>
      </c>
      <c r="O10" s="350">
        <f t="shared" si="2"/>
        <v>130022.30569962425</v>
      </c>
      <c r="P10" s="350">
        <f t="shared" si="2"/>
        <v>130554.02849714324</v>
      </c>
      <c r="Q10" s="350">
        <f t="shared" si="2"/>
        <v>131087.92576104999</v>
      </c>
      <c r="R10" s="16"/>
      <c r="S10" s="15"/>
      <c r="T10" s="15"/>
      <c r="U10" s="15"/>
      <c r="V10" s="15"/>
      <c r="W10" s="109"/>
      <c r="X10" s="109"/>
      <c r="Y10" s="452" t="s">
        <v>268</v>
      </c>
      <c r="Z10" s="434" t="s">
        <v>4</v>
      </c>
      <c r="AA10" s="434" t="s">
        <v>4</v>
      </c>
      <c r="AB10" s="434">
        <v>127396</v>
      </c>
      <c r="AC10" s="434">
        <v>127916.98258947369</v>
      </c>
      <c r="AD10" s="434">
        <v>128440.09572353696</v>
      </c>
      <c r="AE10" s="434">
        <v>128965.34811499584</v>
      </c>
      <c r="AF10" s="434">
        <v>129492.74851228716</v>
      </c>
      <c r="AG10" s="434">
        <v>130022.30569962425</v>
      </c>
      <c r="AH10" s="434">
        <v>130554.02849714324</v>
      </c>
      <c r="AI10" s="434">
        <v>131087.92576104999</v>
      </c>
      <c r="AJ10" s="103"/>
      <c r="AK10" s="15"/>
      <c r="AL10" s="15"/>
      <c r="AM10" s="15"/>
    </row>
    <row r="11" spans="1:39" ht="16.5" customHeight="1">
      <c r="A11" s="15"/>
      <c r="B11" s="26"/>
      <c r="C11" s="820" t="str">
        <f>Y11</f>
        <v>Ø Haushaltsgröße</v>
      </c>
      <c r="D11" s="820"/>
      <c r="E11" s="820"/>
      <c r="F11" s="820"/>
      <c r="G11" s="822" t="str">
        <f t="shared" si="0"/>
        <v>-</v>
      </c>
      <c r="H11" s="822"/>
      <c r="I11" s="735" t="str">
        <f t="shared" si="2"/>
        <v>-</v>
      </c>
      <c r="J11" s="317">
        <f t="shared" si="2"/>
        <v>1.8734104681465666</v>
      </c>
      <c r="K11" s="317">
        <f t="shared" si="2"/>
        <v>1.8768891756187871</v>
      </c>
      <c r="L11" s="317">
        <f t="shared" si="2"/>
        <v>1.8816787595690885</v>
      </c>
      <c r="M11" s="317">
        <f t="shared" si="2"/>
        <v>1.8868324209307923</v>
      </c>
      <c r="N11" s="317">
        <f t="shared" si="2"/>
        <v>1.898832195817272</v>
      </c>
      <c r="O11" s="317">
        <f t="shared" si="2"/>
        <v>1.8839152150238163</v>
      </c>
      <c r="P11" s="317">
        <f t="shared" si="2"/>
        <v>1.8863607874450912</v>
      </c>
      <c r="Q11" s="317">
        <f t="shared" si="2"/>
        <v>1.8871303254193663</v>
      </c>
      <c r="R11" s="16"/>
      <c r="S11" s="15"/>
      <c r="T11" s="15"/>
      <c r="U11" s="15"/>
      <c r="V11" s="15"/>
      <c r="W11" s="109"/>
      <c r="X11" s="109"/>
      <c r="Y11" s="452" t="s">
        <v>144</v>
      </c>
      <c r="Z11" s="549" t="s">
        <v>4</v>
      </c>
      <c r="AA11" s="549" t="s">
        <v>4</v>
      </c>
      <c r="AB11" s="549">
        <v>1.8734104681465666</v>
      </c>
      <c r="AC11" s="549">
        <v>1.8768891756187871</v>
      </c>
      <c r="AD11" s="549">
        <v>1.8816787595690885</v>
      </c>
      <c r="AE11" s="549">
        <v>1.8868324209307923</v>
      </c>
      <c r="AF11" s="549">
        <v>1.898832195817272</v>
      </c>
      <c r="AG11" s="549">
        <v>1.8839152150238163</v>
      </c>
      <c r="AH11" s="549">
        <v>1.8863607874450912</v>
      </c>
      <c r="AI11" s="549">
        <v>1.8871303254193663</v>
      </c>
      <c r="AJ11" s="103"/>
      <c r="AK11" s="15"/>
      <c r="AL11" s="15"/>
      <c r="AM11" s="15"/>
    </row>
    <row r="12" spans="1:39" ht="16.5" customHeight="1">
      <c r="A12" s="15"/>
      <c r="B12" s="26"/>
      <c r="C12" s="820" t="str">
        <f>Y12</f>
        <v>Bevölkerungswachstum (%)</v>
      </c>
      <c r="D12" s="826"/>
      <c r="E12" s="826"/>
      <c r="F12" s="826"/>
      <c r="G12" s="822">
        <f t="shared" si="0"/>
        <v>-0.34288711724116655</v>
      </c>
      <c r="H12" s="822"/>
      <c r="I12" s="735">
        <f t="shared" si="2"/>
        <v>0.10991562814459323</v>
      </c>
      <c r="J12" s="735">
        <f t="shared" si="2"/>
        <v>-7.7316518726997181</v>
      </c>
      <c r="K12" s="735">
        <f t="shared" si="2"/>
        <v>0.59539521924035788</v>
      </c>
      <c r="L12" s="735">
        <f t="shared" si="2"/>
        <v>0.66517831110518733</v>
      </c>
      <c r="M12" s="735">
        <f t="shared" si="2"/>
        <v>0.68395377415871206</v>
      </c>
      <c r="N12" s="735">
        <f t="shared" si="2"/>
        <v>1.0475227668737876</v>
      </c>
      <c r="O12" s="735">
        <f t="shared" si="2"/>
        <v>-0.3798523700103707</v>
      </c>
      <c r="P12" s="735">
        <f t="shared" si="2"/>
        <v>0.53929153177574285</v>
      </c>
      <c r="Q12" s="735">
        <f t="shared" si="2"/>
        <v>0.44990904365904366</v>
      </c>
      <c r="R12" s="16"/>
      <c r="S12" s="15"/>
      <c r="T12" s="15"/>
      <c r="U12" s="15"/>
      <c r="V12" s="15"/>
      <c r="W12" s="109"/>
      <c r="X12" s="109"/>
      <c r="Y12" s="452" t="s">
        <v>139</v>
      </c>
      <c r="Z12" s="550">
        <v>-0.34288711724116655</v>
      </c>
      <c r="AA12" s="550">
        <v>0.10991562814459323</v>
      </c>
      <c r="AB12" s="550">
        <v>-7.7316518726997181</v>
      </c>
      <c r="AC12" s="550">
        <v>0.59539521924035788</v>
      </c>
      <c r="AD12" s="550">
        <v>0.66517831110518733</v>
      </c>
      <c r="AE12" s="550">
        <v>0.68395377415871206</v>
      </c>
      <c r="AF12" s="550">
        <v>1.0475227668737876</v>
      </c>
      <c r="AG12" s="550">
        <v>-0.3798523700103707</v>
      </c>
      <c r="AH12" s="550">
        <v>0.53929153177574285</v>
      </c>
      <c r="AI12" s="550">
        <v>0.44990904365904366</v>
      </c>
      <c r="AJ12" s="103"/>
      <c r="AK12" s="15"/>
      <c r="AL12" s="15"/>
      <c r="AM12" s="15"/>
    </row>
    <row r="13" spans="1:39" ht="16.5" customHeight="1">
      <c r="A13" s="15"/>
      <c r="B13" s="26"/>
      <c r="C13" s="820" t="str">
        <f>Y13</f>
        <v>Ausländeranteil (%)**</v>
      </c>
      <c r="D13" s="820"/>
      <c r="E13" s="820"/>
      <c r="F13" s="820"/>
      <c r="G13" s="822" t="str">
        <f t="shared" si="0"/>
        <v>-</v>
      </c>
      <c r="H13" s="822"/>
      <c r="I13" s="735" t="str">
        <f t="shared" si="2"/>
        <v>-</v>
      </c>
      <c r="J13" s="735">
        <f t="shared" si="2"/>
        <v>10.45333421972555</v>
      </c>
      <c r="K13" s="735">
        <f t="shared" si="2"/>
        <v>10.718213520548677</v>
      </c>
      <c r="L13" s="735">
        <f t="shared" si="2"/>
        <v>11.121385077430848</v>
      </c>
      <c r="M13" s="735">
        <f t="shared" si="2"/>
        <v>11.825746218920099</v>
      </c>
      <c r="N13" s="735">
        <f t="shared" si="2"/>
        <v>13.044074797534671</v>
      </c>
      <c r="O13" s="735">
        <f t="shared" si="2"/>
        <v>13.374433455451134</v>
      </c>
      <c r="P13" s="735">
        <f t="shared" si="2"/>
        <v>13.977706707479948</v>
      </c>
      <c r="Q13" s="735">
        <f t="shared" si="2"/>
        <v>14.554472378997776</v>
      </c>
      <c r="R13" s="16"/>
      <c r="S13" s="15"/>
      <c r="T13" s="15"/>
      <c r="U13" s="15"/>
      <c r="V13" s="15"/>
      <c r="W13" s="109"/>
      <c r="X13" s="109"/>
      <c r="Y13" s="452" t="s">
        <v>269</v>
      </c>
      <c r="Z13" s="636" t="s">
        <v>4</v>
      </c>
      <c r="AA13" s="636" t="s">
        <v>4</v>
      </c>
      <c r="AB13" s="550">
        <v>10.45333421972555</v>
      </c>
      <c r="AC13" s="550">
        <v>10.718213520548677</v>
      </c>
      <c r="AD13" s="550">
        <v>11.121385077430848</v>
      </c>
      <c r="AE13" s="550">
        <v>11.825746218920099</v>
      </c>
      <c r="AF13" s="550">
        <v>13.044074797534671</v>
      </c>
      <c r="AG13" s="550">
        <v>13.374433455451134</v>
      </c>
      <c r="AH13" s="550">
        <v>13.977706707479948</v>
      </c>
      <c r="AI13" s="550">
        <v>14.554472378997776</v>
      </c>
      <c r="AJ13" s="103"/>
      <c r="AK13" s="15"/>
      <c r="AL13" s="15"/>
      <c r="AM13" s="15"/>
    </row>
    <row r="14" spans="1:39" ht="4.5" customHeight="1">
      <c r="A14" s="15"/>
      <c r="B14" s="26"/>
      <c r="C14" s="643"/>
      <c r="D14" s="643"/>
      <c r="E14" s="643"/>
      <c r="F14" s="643"/>
      <c r="G14" s="643"/>
      <c r="H14" s="317"/>
      <c r="I14" s="317"/>
      <c r="J14" s="317"/>
      <c r="K14" s="317"/>
      <c r="L14" s="317"/>
      <c r="M14" s="317"/>
      <c r="N14" s="317"/>
      <c r="O14" s="317"/>
      <c r="P14" s="317"/>
      <c r="Q14" s="317"/>
      <c r="R14" s="16"/>
      <c r="S14" s="15"/>
      <c r="T14" s="15"/>
      <c r="U14" s="15"/>
      <c r="V14" s="15"/>
      <c r="W14" s="109"/>
      <c r="X14" s="109"/>
      <c r="Y14" s="105"/>
      <c r="Z14" s="178"/>
      <c r="AA14" s="178"/>
      <c r="AB14" s="178"/>
      <c r="AC14" s="178"/>
      <c r="AD14" s="178"/>
      <c r="AE14" s="178"/>
      <c r="AF14" s="178"/>
      <c r="AG14" s="178"/>
      <c r="AH14" s="178"/>
      <c r="AI14" s="178"/>
      <c r="AJ14" s="103"/>
      <c r="AK14" s="15"/>
      <c r="AL14" s="15"/>
      <c r="AM14" s="15"/>
    </row>
    <row r="15" spans="1:39" s="41" customFormat="1" ht="9.9499999999999993" customHeight="1">
      <c r="A15" s="31"/>
      <c r="B15" s="32"/>
      <c r="C15" s="332" t="str">
        <f>Y15</f>
        <v>* Zahlen ab 2012 sind Schätzungen.** Zahlen auf Kreisebene.</v>
      </c>
      <c r="R15" s="33"/>
      <c r="S15" s="31"/>
      <c r="T15" s="15"/>
      <c r="U15" s="15"/>
      <c r="V15" s="31"/>
      <c r="W15" s="117"/>
      <c r="X15" s="117"/>
      <c r="Y15" s="370" t="s">
        <v>270</v>
      </c>
      <c r="Z15" s="118"/>
      <c r="AA15" s="118"/>
      <c r="AB15" s="118"/>
      <c r="AC15" s="118"/>
      <c r="AD15" s="118"/>
      <c r="AE15" s="118"/>
      <c r="AF15" s="118"/>
      <c r="AG15" s="118"/>
      <c r="AH15" s="118"/>
      <c r="AI15" s="118"/>
      <c r="AJ15" s="118"/>
      <c r="AK15" s="15"/>
      <c r="AL15" s="15"/>
      <c r="AM15" s="15"/>
    </row>
    <row r="16" spans="1:39" s="41" customFormat="1" ht="9.9499999999999993" customHeight="1">
      <c r="A16" s="31"/>
      <c r="B16" s="32"/>
      <c r="C16" s="332" t="str">
        <f>Y16</f>
        <v>Anmerkung: Die Bevölkerungszahlen basieren auf dem Zensus 2011. Es handelt sich um den Bevölkerungsstand zum Stichtag 31.12.</v>
      </c>
      <c r="R16" s="33"/>
      <c r="S16" s="31"/>
      <c r="T16" s="15"/>
      <c r="U16" s="15"/>
      <c r="V16" s="31"/>
      <c r="W16" s="117"/>
      <c r="X16" s="117"/>
      <c r="Y16" s="370" t="s">
        <v>271</v>
      </c>
      <c r="Z16" s="118"/>
      <c r="AA16" s="118"/>
      <c r="AB16" s="118"/>
      <c r="AC16" s="118"/>
      <c r="AD16" s="118"/>
      <c r="AE16" s="118"/>
      <c r="AF16" s="118"/>
      <c r="AG16" s="118"/>
      <c r="AH16" s="118"/>
      <c r="AI16" s="118"/>
      <c r="AJ16" s="118"/>
      <c r="AK16" s="15"/>
      <c r="AL16" s="15"/>
      <c r="AM16" s="15"/>
    </row>
    <row r="17" spans="1:39" s="41" customFormat="1" ht="9.9499999999999993" customHeight="1">
      <c r="A17" s="31"/>
      <c r="B17" s="32"/>
      <c r="C17" s="332" t="str">
        <f>Y17</f>
        <v>Quelle: BBSR, Statistische Ämter des Bundes und der Länder, Fahrländer Partner.</v>
      </c>
      <c r="D17" s="332"/>
      <c r="E17" s="332"/>
      <c r="F17" s="332"/>
      <c r="G17" s="332"/>
      <c r="H17" s="332"/>
      <c r="I17" s="332"/>
      <c r="J17" s="332"/>
      <c r="K17" s="332"/>
      <c r="L17" s="332"/>
      <c r="M17" s="332"/>
      <c r="N17" s="332"/>
      <c r="O17" s="332"/>
      <c r="P17" s="332"/>
      <c r="Q17" s="332"/>
      <c r="R17" s="33"/>
      <c r="S17" s="31"/>
      <c r="T17" s="15"/>
      <c r="U17" s="15"/>
      <c r="V17" s="31"/>
      <c r="W17" s="117"/>
      <c r="X17" s="117"/>
      <c r="Y17" s="370" t="s">
        <v>47</v>
      </c>
      <c r="Z17" s="118"/>
      <c r="AA17" s="118"/>
      <c r="AB17" s="118"/>
      <c r="AC17" s="118"/>
      <c r="AD17" s="118"/>
      <c r="AE17" s="118"/>
      <c r="AF17" s="118"/>
      <c r="AG17" s="118"/>
      <c r="AH17" s="118"/>
      <c r="AI17" s="118"/>
      <c r="AJ17" s="118"/>
      <c r="AK17" s="15"/>
      <c r="AL17" s="15"/>
      <c r="AM17" s="15"/>
    </row>
    <row r="18" spans="1:39" ht="30" customHeight="1">
      <c r="A18" s="15"/>
      <c r="B18" s="26"/>
      <c r="C18" s="314"/>
      <c r="D18" s="84"/>
      <c r="E18" s="84"/>
      <c r="F18" s="84"/>
      <c r="G18" s="84"/>
      <c r="H18" s="84"/>
      <c r="I18" s="84"/>
      <c r="J18" s="84"/>
      <c r="K18" s="84"/>
      <c r="L18" s="84"/>
      <c r="M18" s="84"/>
      <c r="N18" s="84"/>
      <c r="O18" s="84"/>
      <c r="P18" s="84"/>
      <c r="Q18" s="84"/>
      <c r="R18" s="16"/>
      <c r="S18" s="15"/>
      <c r="T18" s="15"/>
      <c r="U18" s="15"/>
      <c r="V18" s="15"/>
      <c r="W18" s="109"/>
      <c r="X18" s="109"/>
      <c r="Y18" s="742"/>
      <c r="Z18" s="107"/>
      <c r="AA18" s="107"/>
      <c r="AB18" s="107"/>
      <c r="AC18" s="107"/>
      <c r="AD18" s="107"/>
      <c r="AE18" s="107"/>
      <c r="AF18" s="107"/>
      <c r="AG18" s="107"/>
      <c r="AH18" s="107"/>
      <c r="AI18" s="107"/>
      <c r="AJ18" s="103"/>
      <c r="AK18" s="15"/>
      <c r="AL18" s="15"/>
      <c r="AM18" s="15"/>
    </row>
    <row r="19" spans="1:39" ht="16.5" customHeight="1">
      <c r="A19" s="15"/>
      <c r="B19" s="26"/>
      <c r="C19" s="314" t="str">
        <f>Y61</f>
        <v>Bevölkerungsentwicklung (Index Jahr 2011 = 100)</v>
      </c>
      <c r="D19" s="84"/>
      <c r="E19" s="84"/>
      <c r="F19" s="84"/>
      <c r="G19" s="84"/>
      <c r="H19" s="84"/>
      <c r="I19" s="84"/>
      <c r="J19" s="84"/>
      <c r="K19" s="84"/>
      <c r="L19" s="84"/>
      <c r="M19" s="84"/>
      <c r="N19" s="84"/>
      <c r="O19" s="84"/>
      <c r="P19" s="84"/>
      <c r="Q19" s="84"/>
      <c r="R19" s="16"/>
      <c r="S19" s="15"/>
      <c r="T19" s="15"/>
      <c r="U19" s="15"/>
      <c r="V19" s="15"/>
      <c r="W19" s="109"/>
      <c r="X19" s="109"/>
      <c r="Y19" s="551" t="s">
        <v>137</v>
      </c>
      <c r="Z19" s="107"/>
      <c r="AA19" s="107"/>
      <c r="AB19" s="107"/>
      <c r="AC19" s="107"/>
      <c r="AD19" s="107"/>
      <c r="AE19" s="107"/>
      <c r="AF19" s="107"/>
      <c r="AG19" s="107"/>
      <c r="AH19" s="107"/>
      <c r="AI19" s="107"/>
      <c r="AJ19" s="103"/>
      <c r="AK19" s="15"/>
      <c r="AL19" s="15"/>
      <c r="AM19" s="15"/>
    </row>
    <row r="20" spans="1:39" ht="8.1" customHeight="1" thickBot="1">
      <c r="A20" s="15"/>
      <c r="B20" s="26"/>
      <c r="M20" s="84"/>
      <c r="N20" s="84"/>
      <c r="O20" s="84"/>
      <c r="P20" s="84"/>
      <c r="Q20" s="84"/>
      <c r="R20" s="16"/>
      <c r="S20" s="15"/>
      <c r="T20" s="15"/>
      <c r="U20" s="15"/>
      <c r="V20" s="15"/>
      <c r="W20" s="109"/>
      <c r="X20" s="109"/>
      <c r="Y20" s="107"/>
      <c r="Z20" s="107"/>
      <c r="AA20" s="107"/>
      <c r="AB20" s="107"/>
      <c r="AC20" s="107"/>
      <c r="AD20" s="129"/>
      <c r="AE20" s="107"/>
      <c r="AF20" s="107"/>
      <c r="AG20" s="107"/>
      <c r="AH20" s="107"/>
      <c r="AI20" s="107"/>
      <c r="AJ20" s="103"/>
      <c r="AK20" s="15"/>
      <c r="AL20" s="15"/>
      <c r="AM20" s="15"/>
    </row>
    <row r="21" spans="1:39" ht="106.5" customHeight="1" thickTop="1" thickBot="1">
      <c r="A21" s="15"/>
      <c r="B21" s="45"/>
      <c r="C21" s="816"/>
      <c r="D21" s="816"/>
      <c r="E21" s="816"/>
      <c r="F21" s="817"/>
      <c r="G21" s="718"/>
      <c r="H21" s="269"/>
      <c r="I21" s="269"/>
      <c r="J21" s="269"/>
      <c r="K21" s="269"/>
      <c r="L21" s="269"/>
      <c r="M21" s="269"/>
      <c r="S21" s="15"/>
      <c r="T21" s="15"/>
      <c r="U21" s="15"/>
      <c r="V21" s="15"/>
      <c r="W21" s="109"/>
      <c r="X21" s="109"/>
      <c r="Y21" s="177" t="s">
        <v>34</v>
      </c>
      <c r="Z21" s="107"/>
      <c r="AA21" s="107"/>
      <c r="AB21" s="107"/>
      <c r="AC21" s="107"/>
      <c r="AD21" s="107"/>
      <c r="AE21" s="107"/>
      <c r="AF21" s="107"/>
      <c r="AG21" s="107"/>
      <c r="AH21" s="107"/>
      <c r="AI21" s="107"/>
      <c r="AJ21" s="103"/>
      <c r="AK21" s="15"/>
      <c r="AL21" s="15"/>
      <c r="AM21" s="15"/>
    </row>
    <row r="22" spans="1:39" s="271" customFormat="1" ht="53.25" customHeight="1" thickTop="1" thickBot="1">
      <c r="A22" s="83"/>
      <c r="B22" s="312"/>
      <c r="C22" s="818"/>
      <c r="D22" s="818"/>
      <c r="E22" s="818"/>
      <c r="F22" s="818"/>
      <c r="G22" s="818"/>
      <c r="H22" s="818"/>
      <c r="I22" s="818"/>
      <c r="J22" s="41"/>
      <c r="K22" s="41"/>
      <c r="L22" s="41"/>
      <c r="M22" s="41"/>
      <c r="N22" s="41"/>
      <c r="O22" s="41"/>
      <c r="P22" s="41"/>
      <c r="Q22" s="41"/>
      <c r="S22" s="83"/>
      <c r="T22" s="83"/>
      <c r="U22" s="83"/>
      <c r="V22" s="15"/>
      <c r="W22" s="119"/>
      <c r="X22" s="119"/>
      <c r="Y22" s="118"/>
      <c r="Z22" s="107"/>
      <c r="AA22" s="107"/>
      <c r="AB22" s="107"/>
      <c r="AC22" s="107"/>
      <c r="AD22" s="107"/>
      <c r="AE22" s="107"/>
      <c r="AF22" s="107"/>
      <c r="AG22" s="107"/>
      <c r="AH22" s="107"/>
      <c r="AI22" s="107"/>
      <c r="AJ22" s="120"/>
      <c r="AK22" s="15"/>
      <c r="AL22" s="15"/>
      <c r="AM22" s="15"/>
    </row>
    <row r="23" spans="1:39" s="271" customFormat="1" ht="27.95" customHeight="1" thickTop="1" thickBot="1">
      <c r="A23" s="85"/>
      <c r="B23" s="312"/>
      <c r="D23" s="349"/>
      <c r="E23" s="349"/>
      <c r="F23" s="349"/>
      <c r="G23" s="349"/>
      <c r="H23" s="349"/>
      <c r="I23" s="349"/>
      <c r="J23" s="819"/>
      <c r="K23" s="819"/>
      <c r="L23" s="819"/>
      <c r="M23" s="819"/>
      <c r="N23" s="819"/>
      <c r="O23" s="819"/>
      <c r="P23" s="270"/>
      <c r="S23" s="83"/>
      <c r="T23" s="83"/>
      <c r="U23" s="83"/>
      <c r="V23" s="15"/>
      <c r="W23" s="119"/>
      <c r="X23" s="119"/>
      <c r="Y23" s="118"/>
      <c r="Z23" s="107"/>
      <c r="AA23" s="107"/>
      <c r="AB23" s="107"/>
      <c r="AC23" s="107"/>
      <c r="AD23" s="107"/>
      <c r="AE23" s="107"/>
      <c r="AF23" s="107"/>
      <c r="AG23" s="107"/>
      <c r="AH23" s="107"/>
      <c r="AI23" s="107"/>
      <c r="AJ23" s="120"/>
      <c r="AK23" s="15"/>
      <c r="AL23" s="15"/>
      <c r="AM23" s="15"/>
    </row>
    <row r="24" spans="1:39" ht="9.9499999999999993" customHeight="1" thickTop="1">
      <c r="A24" s="15"/>
      <c r="B24" s="45"/>
      <c r="C24" s="670"/>
      <c r="D24" s="41"/>
      <c r="E24" s="41"/>
      <c r="F24" s="41"/>
      <c r="G24" s="41"/>
      <c r="H24" s="41"/>
      <c r="I24" s="41"/>
      <c r="J24" s="41"/>
      <c r="K24" s="670"/>
      <c r="L24" s="670"/>
      <c r="M24" s="41"/>
      <c r="N24" s="41"/>
      <c r="O24" s="41"/>
      <c r="P24" s="41"/>
      <c r="Q24" s="41"/>
      <c r="S24" s="15"/>
      <c r="T24" s="15"/>
      <c r="U24" s="15"/>
      <c r="V24" s="15"/>
      <c r="W24" s="109"/>
      <c r="X24" s="109"/>
      <c r="Y24" s="141"/>
      <c r="Z24" s="118"/>
      <c r="AA24" s="118"/>
      <c r="AB24" s="118"/>
      <c r="AC24" s="118"/>
      <c r="AD24" s="118"/>
      <c r="AE24" s="118"/>
      <c r="AF24" s="118"/>
      <c r="AG24" s="118"/>
      <c r="AH24" s="118"/>
      <c r="AI24" s="118"/>
      <c r="AJ24" s="103"/>
      <c r="AK24" s="15"/>
      <c r="AL24" s="15"/>
      <c r="AM24" s="15"/>
    </row>
    <row r="25" spans="1:39" ht="9.9499999999999993" customHeight="1">
      <c r="A25" s="15"/>
      <c r="B25" s="45"/>
      <c r="C25" s="670" t="str">
        <f>Y68</f>
        <v xml:space="preserve">Anmerkung: Gestrichelte Linien sind Prognosen. </v>
      </c>
      <c r="D25" s="41"/>
      <c r="E25" s="41"/>
      <c r="F25" s="41"/>
      <c r="G25" s="41"/>
      <c r="H25" s="41"/>
      <c r="I25" s="41"/>
      <c r="J25" s="41"/>
      <c r="K25" s="670"/>
      <c r="L25" s="670"/>
      <c r="M25" s="41"/>
      <c r="N25" s="41"/>
      <c r="O25" s="41"/>
      <c r="P25" s="41"/>
      <c r="Q25" s="41"/>
      <c r="S25" s="15"/>
      <c r="T25" s="15"/>
      <c r="U25" s="15"/>
      <c r="V25" s="15"/>
      <c r="W25" s="109"/>
      <c r="X25" s="109"/>
      <c r="Y25" s="141"/>
      <c r="Z25" s="118"/>
      <c r="AA25" s="118"/>
      <c r="AB25" s="118"/>
      <c r="AC25" s="118"/>
      <c r="AD25" s="118"/>
      <c r="AE25" s="118"/>
      <c r="AF25" s="118"/>
      <c r="AG25" s="118"/>
      <c r="AH25" s="118"/>
      <c r="AI25" s="118"/>
      <c r="AJ25" s="103"/>
      <c r="AK25" s="15"/>
      <c r="AL25" s="15"/>
      <c r="AM25" s="15"/>
    </row>
    <row r="26" spans="1:39" s="41" customFormat="1" ht="9.9499999999999993" customHeight="1">
      <c r="A26" s="31"/>
      <c r="B26" s="313"/>
      <c r="C26" s="670" t="str">
        <f>Y26</f>
        <v>Quellen: BBSR, Statistische Ämter des Bundes und der Länder, Fahrländer Partner.</v>
      </c>
      <c r="D26" s="87"/>
      <c r="E26" s="87"/>
      <c r="F26" s="87"/>
      <c r="G26" s="87"/>
      <c r="H26" s="87"/>
      <c r="I26" s="87"/>
      <c r="J26" s="87"/>
      <c r="K26" s="87"/>
      <c r="L26" s="87"/>
      <c r="M26" s="87"/>
      <c r="N26" s="87"/>
      <c r="O26" s="87"/>
      <c r="P26" s="87"/>
      <c r="Q26" s="87"/>
      <c r="R26" s="33"/>
      <c r="S26" s="31"/>
      <c r="T26" s="15"/>
      <c r="U26" s="15"/>
      <c r="V26" s="31"/>
      <c r="W26" s="117"/>
      <c r="X26" s="117"/>
      <c r="Y26" s="370" t="s">
        <v>44</v>
      </c>
      <c r="Z26" s="141"/>
      <c r="AA26" s="141"/>
      <c r="AB26" s="141"/>
      <c r="AC26" s="141"/>
      <c r="AD26" s="141"/>
      <c r="AE26" s="141"/>
      <c r="AF26" s="141"/>
      <c r="AG26" s="141"/>
      <c r="AH26" s="141"/>
      <c r="AI26" s="141"/>
      <c r="AJ26" s="118"/>
      <c r="AK26" s="15"/>
      <c r="AL26" s="15"/>
      <c r="AM26" s="15"/>
    </row>
    <row r="27" spans="1:39" ht="30" customHeight="1">
      <c r="A27" s="15"/>
      <c r="B27" s="26"/>
      <c r="C27" s="815"/>
      <c r="D27" s="815"/>
      <c r="E27" s="815"/>
      <c r="F27" s="815"/>
      <c r="G27" s="815"/>
      <c r="H27" s="815"/>
      <c r="I27" s="815"/>
      <c r="J27" s="815"/>
      <c r="K27" s="815"/>
      <c r="L27" s="815"/>
      <c r="M27" s="815"/>
      <c r="N27" s="815"/>
      <c r="O27" s="815"/>
      <c r="P27" s="815"/>
      <c r="Q27" s="815"/>
      <c r="R27" s="16"/>
      <c r="S27" s="15"/>
      <c r="T27" s="15"/>
      <c r="U27" s="15"/>
      <c r="V27" s="15"/>
      <c r="W27" s="109"/>
      <c r="X27" s="109"/>
      <c r="Y27" s="551" t="s">
        <v>45</v>
      </c>
      <c r="Z27" s="118"/>
      <c r="AA27" s="118"/>
      <c r="AB27" s="118"/>
      <c r="AC27" s="118"/>
      <c r="AD27" s="118"/>
      <c r="AE27" s="118"/>
      <c r="AF27" s="118"/>
      <c r="AG27" s="118"/>
      <c r="AH27" s="118"/>
      <c r="AI27" s="118"/>
      <c r="AJ27" s="103"/>
      <c r="AK27" s="15"/>
      <c r="AL27" s="15"/>
      <c r="AM27" s="15"/>
    </row>
    <row r="28" spans="1:39" ht="16.5" customHeight="1">
      <c r="A28" s="15"/>
      <c r="B28" s="26"/>
      <c r="C28" s="815" t="str">
        <f>Y27</f>
        <v>Bevölkerungswachstum 2013-2018 (in %) im Vergleich zur nationalen Entwicklung</v>
      </c>
      <c r="D28" s="815"/>
      <c r="E28" s="815"/>
      <c r="F28" s="815"/>
      <c r="G28" s="815"/>
      <c r="H28" s="815"/>
      <c r="I28" s="815"/>
      <c r="J28" s="815"/>
      <c r="K28" s="815"/>
      <c r="L28" s="815"/>
      <c r="M28" s="815"/>
      <c r="N28" s="815"/>
      <c r="O28" s="815"/>
      <c r="P28" s="815"/>
      <c r="Q28" s="815"/>
      <c r="R28" s="16"/>
      <c r="S28" s="15"/>
      <c r="T28" s="15"/>
      <c r="U28" s="15"/>
      <c r="V28" s="15"/>
      <c r="W28" s="109"/>
      <c r="X28" s="109"/>
      <c r="Y28" s="454" t="s">
        <v>272</v>
      </c>
      <c r="Z28" s="713">
        <v>2.3572199947865524E-2</v>
      </c>
      <c r="AA28" s="454">
        <v>3</v>
      </c>
      <c r="AB28" s="454"/>
      <c r="AC28" s="454" t="s">
        <v>39</v>
      </c>
      <c r="AD28" s="118"/>
      <c r="AE28" s="118"/>
      <c r="AF28" s="118"/>
      <c r="AG28" s="118"/>
      <c r="AH28" s="118"/>
      <c r="AI28" s="118"/>
      <c r="AJ28" s="103"/>
      <c r="AK28" s="15"/>
      <c r="AL28" s="15"/>
      <c r="AM28" s="15"/>
    </row>
    <row r="29" spans="1:39" ht="9.9499999999999993" customHeight="1">
      <c r="A29" s="15"/>
      <c r="B29" s="26"/>
      <c r="C29" s="318"/>
      <c r="D29" s="87"/>
      <c r="E29" s="87"/>
      <c r="F29" s="87"/>
      <c r="G29" s="87"/>
      <c r="H29" s="87"/>
      <c r="I29" s="87"/>
      <c r="J29" s="87"/>
      <c r="K29" s="87"/>
      <c r="L29" s="87"/>
      <c r="M29" s="87"/>
      <c r="N29" s="87"/>
      <c r="O29" s="87"/>
      <c r="P29" s="87"/>
      <c r="Q29" s="87"/>
      <c r="R29" s="16"/>
      <c r="S29" s="15"/>
      <c r="T29" s="15"/>
      <c r="U29" s="15"/>
      <c r="V29" s="15"/>
      <c r="W29" s="109"/>
      <c r="X29" s="109"/>
      <c r="Y29" s="370" t="s">
        <v>43</v>
      </c>
      <c r="Z29" s="141"/>
      <c r="AA29" s="141"/>
      <c r="AB29" s="141"/>
      <c r="AC29" s="141"/>
      <c r="AD29" s="141"/>
      <c r="AE29" s="141"/>
      <c r="AF29" s="141"/>
      <c r="AG29" s="141"/>
      <c r="AH29" s="141"/>
      <c r="AI29" s="141"/>
      <c r="AJ29" s="103"/>
      <c r="AK29" s="15"/>
      <c r="AL29" s="15"/>
      <c r="AM29" s="15"/>
    </row>
    <row r="30" spans="1:39" ht="16.5" customHeight="1">
      <c r="A30" s="15"/>
      <c r="B30" s="26"/>
      <c r="C30" s="669" t="str">
        <f>Y28</f>
        <v>Gemeinde Aachen</v>
      </c>
      <c r="D30" s="669"/>
      <c r="E30" s="669"/>
      <c r="F30" s="669"/>
      <c r="G30" s="669"/>
      <c r="H30" s="669"/>
      <c r="I30" s="669"/>
      <c r="J30" s="669"/>
      <c r="K30" s="775">
        <f>Z28</f>
        <v>2.3572199947865524E-2</v>
      </c>
      <c r="L30" s="669"/>
      <c r="M30" s="669"/>
      <c r="N30" s="669"/>
      <c r="O30" s="481"/>
      <c r="P30" s="669"/>
      <c r="Q30" s="481" t="str">
        <f>AC28</f>
        <v>Durchschnittlich</v>
      </c>
      <c r="R30" s="16"/>
      <c r="S30" s="15"/>
      <c r="T30" s="15"/>
      <c r="U30" s="15"/>
      <c r="V30" s="15"/>
      <c r="W30" s="109"/>
      <c r="X30" s="109"/>
      <c r="Y30" s="370"/>
      <c r="Z30" s="118"/>
      <c r="AA30" s="118"/>
      <c r="AB30" s="118"/>
      <c r="AC30" s="118"/>
      <c r="AD30" s="118"/>
      <c r="AE30" s="118"/>
      <c r="AF30" s="118"/>
      <c r="AG30" s="118"/>
      <c r="AH30" s="118"/>
      <c r="AI30" s="118"/>
      <c r="AJ30" s="103"/>
      <c r="AK30" s="15"/>
      <c r="AL30" s="15"/>
      <c r="AM30" s="15"/>
    </row>
    <row r="31" spans="1:39" ht="4.5" customHeight="1">
      <c r="A31" s="15"/>
      <c r="B31" s="26"/>
      <c r="C31" s="643"/>
      <c r="D31" s="643"/>
      <c r="E31" s="643"/>
      <c r="F31" s="643"/>
      <c r="G31" s="643"/>
      <c r="H31" s="317"/>
      <c r="I31" s="317"/>
      <c r="J31" s="317"/>
      <c r="K31" s="317"/>
      <c r="L31" s="317"/>
      <c r="M31" s="317"/>
      <c r="N31" s="317"/>
      <c r="O31" s="317"/>
      <c r="P31" s="317"/>
      <c r="Q31" s="317"/>
      <c r="R31" s="16"/>
      <c r="S31" s="15"/>
      <c r="T31" s="15"/>
      <c r="U31" s="15"/>
      <c r="V31" s="15"/>
      <c r="W31" s="109"/>
      <c r="X31" s="109"/>
      <c r="Y31" s="105"/>
      <c r="Z31" s="178"/>
      <c r="AA31" s="178"/>
      <c r="AB31" s="178"/>
      <c r="AC31" s="178"/>
      <c r="AD31" s="178"/>
      <c r="AE31" s="178"/>
      <c r="AF31" s="178"/>
      <c r="AG31" s="178"/>
      <c r="AH31" s="178"/>
      <c r="AI31" s="178"/>
      <c r="AJ31" s="103"/>
      <c r="AK31" s="15"/>
      <c r="AL31" s="15"/>
      <c r="AM31" s="15"/>
    </row>
    <row r="32" spans="1:39" s="41" customFormat="1" ht="9.9499999999999993" customHeight="1">
      <c r="A32" s="31"/>
      <c r="B32" s="32"/>
      <c r="C32" s="332" t="str">
        <f>Y29</f>
        <v>Quellen: Statistische Ämter des Bundes und der Länder, Fahrländer Partner.</v>
      </c>
      <c r="R32" s="33"/>
      <c r="S32" s="31"/>
      <c r="T32" s="15"/>
      <c r="U32" s="15"/>
      <c r="V32" s="31"/>
      <c r="W32" s="117"/>
      <c r="X32" s="117"/>
      <c r="Y32" s="370"/>
      <c r="Z32" s="118"/>
      <c r="AA32" s="118"/>
      <c r="AB32" s="118"/>
      <c r="AC32" s="118"/>
      <c r="AD32" s="118"/>
      <c r="AE32" s="118"/>
      <c r="AF32" s="118"/>
      <c r="AG32" s="118"/>
      <c r="AH32" s="118"/>
      <c r="AI32" s="118"/>
      <c r="AJ32" s="118"/>
      <c r="AK32" s="15"/>
      <c r="AL32" s="15"/>
      <c r="AM32" s="15"/>
    </row>
    <row r="33" spans="1:39" s="41" customFormat="1" ht="9.9499999999999993" customHeight="1">
      <c r="A33" s="31"/>
      <c r="B33" s="32"/>
      <c r="C33" s="332"/>
      <c r="R33" s="33"/>
      <c r="S33" s="31"/>
      <c r="T33" s="15"/>
      <c r="U33" s="15"/>
      <c r="V33" s="31"/>
      <c r="W33" s="117"/>
      <c r="X33" s="117"/>
      <c r="Y33" s="370"/>
      <c r="Z33" s="118"/>
      <c r="AA33" s="118"/>
      <c r="AB33" s="118"/>
      <c r="AC33" s="118"/>
      <c r="AD33" s="118"/>
      <c r="AE33" s="118"/>
      <c r="AF33" s="118"/>
      <c r="AG33" s="118"/>
      <c r="AH33" s="118"/>
      <c r="AI33" s="118"/>
      <c r="AJ33" s="118"/>
      <c r="AK33" s="15"/>
      <c r="AL33" s="15"/>
      <c r="AM33" s="15"/>
    </row>
    <row r="34" spans="1:39" ht="30" customHeight="1">
      <c r="A34" s="15"/>
      <c r="B34" s="26"/>
      <c r="R34" s="16"/>
      <c r="S34" s="15"/>
      <c r="T34" s="15"/>
      <c r="U34" s="15"/>
      <c r="V34" s="15"/>
      <c r="W34" s="109"/>
      <c r="X34" s="109"/>
      <c r="Y34" s="552"/>
      <c r="Z34" s="103"/>
      <c r="AA34" s="103"/>
      <c r="AB34" s="103"/>
      <c r="AC34" s="103"/>
      <c r="AD34" s="103"/>
      <c r="AE34" s="103"/>
      <c r="AF34" s="103"/>
      <c r="AG34" s="103"/>
      <c r="AH34" s="103"/>
      <c r="AI34" s="103"/>
      <c r="AJ34" s="103"/>
      <c r="AK34" s="15"/>
      <c r="AL34" s="15"/>
      <c r="AM34" s="15"/>
    </row>
    <row r="35" spans="1:39" ht="16.5" customHeight="1">
      <c r="A35" s="15"/>
      <c r="B35" s="45"/>
      <c r="C35" s="314" t="str">
        <f>Y71</f>
        <v>Ausländeranteil (Index Jahr 2011 = 100)</v>
      </c>
      <c r="S35" s="15"/>
      <c r="T35" s="15"/>
      <c r="U35" s="15"/>
      <c r="V35" s="15"/>
      <c r="W35" s="109"/>
      <c r="X35" s="109"/>
      <c r="Y35" s="551" t="s">
        <v>145</v>
      </c>
      <c r="Z35" s="118"/>
      <c r="AA35" s="118"/>
      <c r="AB35" s="118"/>
      <c r="AC35" s="118"/>
      <c r="AD35" s="118"/>
      <c r="AE35" s="118"/>
      <c r="AF35" s="118"/>
      <c r="AG35" s="118"/>
      <c r="AH35" s="118"/>
      <c r="AI35" s="118"/>
      <c r="AJ35" s="103"/>
      <c r="AK35" s="15"/>
      <c r="AL35" s="15"/>
      <c r="AM35" s="15"/>
    </row>
    <row r="36" spans="1:39" ht="8.1" customHeight="1">
      <c r="A36" s="15"/>
      <c r="B36" s="26"/>
      <c r="M36" s="84"/>
      <c r="N36" s="84"/>
      <c r="O36" s="84"/>
      <c r="P36" s="84"/>
      <c r="Q36" s="84"/>
      <c r="R36" s="16"/>
      <c r="S36" s="15"/>
      <c r="T36" s="15"/>
      <c r="U36" s="15"/>
      <c r="V36" s="15"/>
      <c r="W36" s="109"/>
      <c r="X36" s="109"/>
      <c r="Y36" s="107"/>
      <c r="Z36" s="107"/>
      <c r="AA36" s="107"/>
      <c r="AB36" s="107"/>
      <c r="AC36" s="107"/>
      <c r="AD36" s="129"/>
      <c r="AE36" s="107"/>
      <c r="AF36" s="107"/>
      <c r="AG36" s="107"/>
      <c r="AH36" s="107"/>
      <c r="AI36" s="107"/>
      <c r="AJ36" s="103"/>
      <c r="AK36" s="15"/>
      <c r="AL36" s="15"/>
      <c r="AM36" s="15"/>
    </row>
    <row r="37" spans="1:39" ht="16.5" customHeight="1">
      <c r="A37" s="15"/>
      <c r="B37" s="26"/>
      <c r="R37" s="16"/>
      <c r="S37" s="15"/>
      <c r="T37" s="15"/>
      <c r="U37" s="15"/>
      <c r="V37" s="15"/>
      <c r="W37" s="109"/>
      <c r="X37" s="109"/>
      <c r="Y37" s="177" t="s">
        <v>34</v>
      </c>
      <c r="Z37" s="144"/>
      <c r="AA37" s="144"/>
      <c r="AB37" s="144"/>
      <c r="AC37" s="144"/>
      <c r="AD37" s="144"/>
      <c r="AE37" s="144"/>
      <c r="AF37" s="195"/>
      <c r="AG37" s="141"/>
      <c r="AH37" s="141"/>
      <c r="AI37" s="141"/>
      <c r="AJ37" s="103"/>
      <c r="AK37" s="15"/>
      <c r="AL37" s="15"/>
      <c r="AM37" s="15"/>
    </row>
    <row r="38" spans="1:39" ht="16.5" customHeight="1">
      <c r="A38" s="15"/>
      <c r="B38" s="26"/>
      <c r="R38" s="16"/>
      <c r="S38" s="15"/>
      <c r="T38" s="15"/>
      <c r="U38" s="15"/>
      <c r="V38" s="15"/>
      <c r="W38" s="109"/>
      <c r="X38" s="109"/>
      <c r="Y38" s="117"/>
      <c r="Z38" s="144"/>
      <c r="AA38" s="144"/>
      <c r="AB38" s="144"/>
      <c r="AC38" s="144"/>
      <c r="AD38" s="144"/>
      <c r="AE38" s="144"/>
      <c r="AF38" s="195"/>
      <c r="AG38" s="141"/>
      <c r="AH38" s="141"/>
      <c r="AI38" s="141"/>
      <c r="AJ38" s="103"/>
      <c r="AK38" s="15"/>
      <c r="AL38" s="15"/>
      <c r="AM38" s="15"/>
    </row>
    <row r="39" spans="1:39" ht="16.5" customHeight="1">
      <c r="A39" s="15"/>
      <c r="B39" s="26"/>
      <c r="R39" s="16"/>
      <c r="S39" s="15"/>
      <c r="T39" s="15"/>
      <c r="U39" s="15"/>
      <c r="V39" s="15"/>
      <c r="W39" s="109"/>
      <c r="X39" s="109"/>
      <c r="Y39" s="117"/>
      <c r="Z39" s="144"/>
      <c r="AA39" s="144"/>
      <c r="AB39" s="144"/>
      <c r="AC39" s="144"/>
      <c r="AD39" s="144"/>
      <c r="AE39" s="144"/>
      <c r="AF39" s="195"/>
      <c r="AG39" s="141"/>
      <c r="AH39" s="141"/>
      <c r="AI39" s="141"/>
      <c r="AJ39" s="103"/>
      <c r="AK39" s="15"/>
      <c r="AL39" s="15"/>
      <c r="AM39" s="15"/>
    </row>
    <row r="40" spans="1:39" ht="5.45" customHeight="1">
      <c r="A40" s="15"/>
      <c r="B40" s="26"/>
      <c r="R40" s="16"/>
      <c r="S40" s="15"/>
      <c r="T40" s="15"/>
      <c r="U40" s="15"/>
      <c r="V40" s="15"/>
      <c r="W40" s="109"/>
      <c r="X40" s="109"/>
      <c r="Y40" s="139"/>
      <c r="Z40" s="141"/>
      <c r="AA40" s="141"/>
      <c r="AB40" s="141"/>
      <c r="AC40" s="141"/>
      <c r="AD40" s="141"/>
      <c r="AE40" s="141"/>
      <c r="AF40" s="141"/>
      <c r="AG40" s="141"/>
      <c r="AH40" s="141"/>
      <c r="AI40" s="141"/>
      <c r="AJ40" s="103"/>
      <c r="AK40" s="15"/>
      <c r="AL40" s="15"/>
      <c r="AM40" s="15"/>
    </row>
    <row r="41" spans="1:39" ht="16.5" customHeight="1">
      <c r="A41" s="15"/>
      <c r="B41" s="26"/>
      <c r="R41" s="16"/>
      <c r="S41" s="15"/>
      <c r="T41" s="15"/>
      <c r="U41" s="15"/>
      <c r="V41" s="15"/>
      <c r="W41" s="109"/>
      <c r="X41" s="109"/>
      <c r="Y41" s="117"/>
      <c r="Z41" s="117"/>
      <c r="AA41" s="117"/>
      <c r="AB41" s="117"/>
      <c r="AC41" s="117"/>
      <c r="AD41" s="117"/>
      <c r="AE41" s="117"/>
      <c r="AF41" s="117"/>
      <c r="AG41" s="141"/>
      <c r="AH41" s="141"/>
      <c r="AI41" s="141"/>
      <c r="AJ41" s="103"/>
      <c r="AK41" s="15"/>
      <c r="AL41" s="15"/>
      <c r="AM41" s="15"/>
    </row>
    <row r="42" spans="1:39" ht="16.5" customHeight="1">
      <c r="A42" s="15"/>
      <c r="B42" s="26"/>
      <c r="R42" s="16"/>
      <c r="S42" s="15"/>
      <c r="T42" s="15"/>
      <c r="U42" s="15"/>
      <c r="V42" s="15"/>
      <c r="W42" s="109"/>
      <c r="X42" s="109"/>
      <c r="Y42" s="117"/>
      <c r="Z42" s="117"/>
      <c r="AA42" s="117"/>
      <c r="AB42" s="117"/>
      <c r="AC42" s="117"/>
      <c r="AD42" s="117"/>
      <c r="AE42" s="117"/>
      <c r="AF42" s="117"/>
      <c r="AG42" s="141"/>
      <c r="AH42" s="141"/>
      <c r="AI42" s="141"/>
      <c r="AJ42" s="103"/>
      <c r="AK42" s="15"/>
      <c r="AL42" s="15"/>
      <c r="AM42" s="15"/>
    </row>
    <row r="43" spans="1:39" ht="16.5" customHeight="1">
      <c r="A43" s="15"/>
      <c r="B43" s="26"/>
      <c r="R43" s="16"/>
      <c r="S43" s="15"/>
      <c r="T43" s="15"/>
      <c r="U43" s="15"/>
      <c r="V43" s="15"/>
      <c r="W43" s="109"/>
      <c r="X43" s="109"/>
      <c r="Y43" s="117"/>
      <c r="Z43" s="117"/>
      <c r="AA43" s="117"/>
      <c r="AB43" s="117"/>
      <c r="AC43" s="117"/>
      <c r="AD43" s="117"/>
      <c r="AE43" s="117"/>
      <c r="AF43" s="117"/>
      <c r="AG43" s="141"/>
      <c r="AH43" s="141"/>
      <c r="AI43" s="141"/>
      <c r="AJ43" s="103"/>
      <c r="AK43" s="15"/>
      <c r="AL43" s="15"/>
      <c r="AM43" s="15"/>
    </row>
    <row r="44" spans="1:39" ht="16.5" customHeight="1">
      <c r="A44" s="15"/>
      <c r="B44" s="26"/>
      <c r="R44" s="16"/>
      <c r="S44" s="15"/>
      <c r="T44" s="15"/>
      <c r="U44" s="15"/>
      <c r="V44" s="15"/>
      <c r="W44" s="109"/>
      <c r="X44" s="109"/>
      <c r="Y44" s="117"/>
      <c r="Z44" s="117"/>
      <c r="AA44" s="117"/>
      <c r="AB44" s="117"/>
      <c r="AC44" s="117"/>
      <c r="AD44" s="117"/>
      <c r="AE44" s="117"/>
      <c r="AF44" s="117"/>
      <c r="AG44" s="141"/>
      <c r="AH44" s="141"/>
      <c r="AI44" s="141"/>
      <c r="AJ44" s="103"/>
      <c r="AK44" s="15"/>
      <c r="AL44" s="15"/>
      <c r="AM44" s="15"/>
    </row>
    <row r="45" spans="1:39" ht="16.5" customHeight="1">
      <c r="A45" s="15"/>
      <c r="B45" s="26"/>
      <c r="R45" s="16"/>
      <c r="S45" s="15"/>
      <c r="T45" s="15"/>
      <c r="U45" s="15"/>
      <c r="V45" s="15"/>
      <c r="W45" s="109"/>
      <c r="X45" s="109"/>
      <c r="Y45" s="117"/>
      <c r="Z45" s="117"/>
      <c r="AA45" s="117"/>
      <c r="AB45" s="117"/>
      <c r="AC45" s="117"/>
      <c r="AD45" s="117"/>
      <c r="AE45" s="117"/>
      <c r="AF45" s="117"/>
      <c r="AG45" s="141"/>
      <c r="AH45" s="141"/>
      <c r="AI45" s="141"/>
      <c r="AJ45" s="103"/>
      <c r="AK45" s="15"/>
      <c r="AL45" s="15"/>
      <c r="AM45" s="15"/>
    </row>
    <row r="46" spans="1:39" ht="8.1" customHeight="1">
      <c r="A46" s="15"/>
      <c r="B46" s="26"/>
      <c r="R46" s="16"/>
      <c r="S46" s="15"/>
      <c r="T46" s="15"/>
      <c r="U46" s="15"/>
      <c r="V46" s="15"/>
      <c r="W46" s="109"/>
      <c r="X46" s="109"/>
      <c r="Y46" s="117"/>
      <c r="Z46" s="117"/>
      <c r="AA46" s="117"/>
      <c r="AB46" s="117"/>
      <c r="AC46" s="117"/>
      <c r="AD46" s="117"/>
      <c r="AE46" s="117"/>
      <c r="AF46" s="117"/>
      <c r="AG46" s="141"/>
      <c r="AH46" s="141"/>
      <c r="AI46" s="141"/>
      <c r="AJ46" s="103"/>
      <c r="AK46" s="15"/>
      <c r="AL46" s="15"/>
      <c r="AM46" s="15"/>
    </row>
    <row r="47" spans="1:39" s="41" customFormat="1" ht="17.25" customHeight="1">
      <c r="A47" s="31"/>
      <c r="B47" s="313"/>
      <c r="C47" s="40"/>
      <c r="D47" s="40"/>
      <c r="E47" s="40"/>
      <c r="F47" s="40"/>
      <c r="G47" s="40"/>
      <c r="H47" s="40"/>
      <c r="I47" s="40"/>
      <c r="J47" s="40"/>
      <c r="K47" s="40"/>
      <c r="L47" s="40"/>
      <c r="M47" s="40"/>
      <c r="N47" s="40"/>
      <c r="O47" s="40"/>
      <c r="P47" s="40"/>
      <c r="Q47" s="40"/>
      <c r="R47" s="33"/>
      <c r="S47" s="31"/>
      <c r="T47" s="15"/>
      <c r="U47" s="15"/>
      <c r="V47" s="31"/>
      <c r="W47" s="117"/>
      <c r="X47" s="117"/>
      <c r="Y47" s="117"/>
      <c r="Z47" s="117"/>
      <c r="AA47" s="117"/>
      <c r="AB47" s="117"/>
      <c r="AC47" s="117"/>
      <c r="AD47" s="117"/>
      <c r="AE47" s="117"/>
      <c r="AF47" s="117"/>
      <c r="AG47" s="141"/>
      <c r="AH47" s="141"/>
      <c r="AI47" s="141"/>
      <c r="AJ47" s="118"/>
      <c r="AK47" s="15"/>
      <c r="AL47" s="15"/>
      <c r="AM47" s="15"/>
    </row>
    <row r="48" spans="1:39" ht="5.25" customHeight="1">
      <c r="A48" s="15"/>
      <c r="B48" s="26"/>
      <c r="R48" s="16"/>
      <c r="S48" s="15"/>
      <c r="T48" s="15"/>
      <c r="U48" s="15"/>
      <c r="V48" s="15"/>
      <c r="W48" s="109"/>
      <c r="X48" s="109"/>
      <c r="Y48" s="117"/>
      <c r="Z48" s="117"/>
      <c r="AA48" s="117"/>
      <c r="AB48" s="117"/>
      <c r="AC48" s="117"/>
      <c r="AD48" s="117"/>
      <c r="AE48" s="117"/>
      <c r="AF48" s="117"/>
      <c r="AG48" s="141"/>
      <c r="AH48" s="141"/>
      <c r="AI48" s="141"/>
      <c r="AJ48" s="103"/>
      <c r="AK48" s="15"/>
      <c r="AL48" s="15"/>
      <c r="AM48" s="15"/>
    </row>
    <row r="49" spans="1:39" s="41" customFormat="1" ht="17.25" customHeight="1">
      <c r="A49" s="31"/>
      <c r="B49" s="313"/>
      <c r="C49" s="40"/>
      <c r="D49" s="40"/>
      <c r="E49" s="40"/>
      <c r="F49" s="40"/>
      <c r="G49" s="40"/>
      <c r="H49" s="40"/>
      <c r="I49" s="40"/>
      <c r="J49" s="40"/>
      <c r="K49" s="40"/>
      <c r="L49" s="40"/>
      <c r="M49" s="40"/>
      <c r="N49" s="40"/>
      <c r="O49" s="40"/>
      <c r="P49" s="40"/>
      <c r="Q49" s="40"/>
      <c r="R49" s="33"/>
      <c r="S49" s="31"/>
      <c r="T49" s="15"/>
      <c r="U49" s="15"/>
      <c r="V49" s="31"/>
      <c r="W49" s="117"/>
      <c r="X49" s="117"/>
      <c r="Y49" s="117"/>
      <c r="Z49" s="117"/>
      <c r="AA49" s="117"/>
      <c r="AB49" s="117"/>
      <c r="AC49" s="117"/>
      <c r="AD49" s="117"/>
      <c r="AE49" s="117"/>
      <c r="AF49" s="117"/>
      <c r="AG49" s="141"/>
      <c r="AH49" s="141"/>
      <c r="AI49" s="141"/>
      <c r="AJ49" s="118"/>
      <c r="AK49" s="15"/>
      <c r="AL49" s="15"/>
      <c r="AM49" s="15"/>
    </row>
    <row r="50" spans="1:39" ht="16.5" customHeight="1">
      <c r="A50" s="15"/>
      <c r="B50" s="26"/>
      <c r="R50" s="16"/>
      <c r="S50" s="15"/>
      <c r="T50" s="15"/>
      <c r="U50" s="15"/>
      <c r="V50" s="15"/>
      <c r="W50" s="109"/>
      <c r="X50" s="109"/>
      <c r="Y50" s="117"/>
      <c r="Z50" s="117"/>
      <c r="AA50" s="117"/>
      <c r="AB50" s="117"/>
      <c r="AC50" s="117"/>
      <c r="AD50" s="117"/>
      <c r="AE50" s="117"/>
      <c r="AF50" s="117"/>
      <c r="AG50" s="141"/>
      <c r="AH50" s="141"/>
      <c r="AI50" s="141"/>
      <c r="AJ50" s="103"/>
      <c r="AK50" s="15"/>
      <c r="AL50" s="15"/>
      <c r="AM50" s="15"/>
    </row>
    <row r="51" spans="1:39" ht="9.9499999999999993" customHeight="1">
      <c r="A51" s="15"/>
      <c r="B51" s="26"/>
      <c r="C51" s="670" t="str">
        <f>Y76</f>
        <v>Quelle: Statistische Ämter des Bundes und der Länder, Fahrländer Partner.</v>
      </c>
      <c r="R51" s="16"/>
      <c r="S51" s="15"/>
      <c r="T51" s="15"/>
      <c r="U51" s="15"/>
      <c r="V51" s="15"/>
      <c r="W51" s="109"/>
      <c r="X51" s="109"/>
      <c r="Y51" s="117"/>
      <c r="Z51" s="117"/>
      <c r="AA51" s="117"/>
      <c r="AB51" s="117"/>
      <c r="AC51" s="117"/>
      <c r="AD51" s="117"/>
      <c r="AE51" s="117"/>
      <c r="AF51" s="117"/>
      <c r="AG51" s="141"/>
      <c r="AH51" s="141"/>
      <c r="AI51" s="141"/>
      <c r="AJ51" s="103"/>
      <c r="AK51" s="15"/>
      <c r="AL51" s="15"/>
      <c r="AM51" s="15"/>
    </row>
    <row r="52" spans="1:39" ht="9.9499999999999993" customHeight="1">
      <c r="A52" s="15"/>
      <c r="B52" s="26"/>
      <c r="C52" s="670" t="str">
        <f>Y77</f>
        <v/>
      </c>
      <c r="R52" s="16"/>
      <c r="S52" s="15"/>
      <c r="T52" s="15"/>
      <c r="U52" s="15"/>
      <c r="V52" s="15"/>
      <c r="W52" s="109"/>
      <c r="X52" s="109"/>
      <c r="Y52" s="117"/>
      <c r="Z52" s="117"/>
      <c r="AA52" s="117"/>
      <c r="AB52" s="117"/>
      <c r="AC52" s="117"/>
      <c r="AD52" s="117"/>
      <c r="AE52" s="117"/>
      <c r="AF52" s="117"/>
      <c r="AG52" s="141"/>
      <c r="AH52" s="141"/>
      <c r="AI52" s="141"/>
      <c r="AJ52" s="103"/>
      <c r="AK52" s="15"/>
      <c r="AL52" s="15"/>
      <c r="AM52" s="15"/>
    </row>
    <row r="53" spans="1:39" ht="96" customHeight="1">
      <c r="A53" s="15"/>
      <c r="B53" s="26"/>
      <c r="R53" s="16"/>
      <c r="S53" s="15"/>
      <c r="T53" s="15"/>
      <c r="U53" s="15"/>
      <c r="V53" s="15"/>
      <c r="W53" s="109"/>
      <c r="X53" s="109"/>
      <c r="Y53" s="117"/>
      <c r="Z53" s="117"/>
      <c r="AA53" s="117"/>
      <c r="AB53" s="117"/>
      <c r="AC53" s="117"/>
      <c r="AD53" s="117"/>
      <c r="AE53" s="117"/>
      <c r="AF53" s="117"/>
      <c r="AG53" s="141"/>
      <c r="AH53" s="141"/>
      <c r="AI53" s="141"/>
      <c r="AJ53" s="103"/>
      <c r="AK53" s="15"/>
      <c r="AL53" s="15"/>
      <c r="AM53" s="15"/>
    </row>
    <row r="54" spans="1:39" ht="8.25" customHeight="1">
      <c r="A54" s="15"/>
      <c r="B54" s="26"/>
      <c r="R54" s="16"/>
      <c r="S54" s="15"/>
      <c r="T54" s="15"/>
      <c r="U54" s="15"/>
      <c r="V54" s="15"/>
      <c r="W54" s="109"/>
      <c r="X54" s="109"/>
      <c r="Y54" s="117"/>
      <c r="Z54" s="117"/>
      <c r="AA54" s="117"/>
      <c r="AB54" s="117"/>
      <c r="AC54" s="117"/>
      <c r="AD54" s="117"/>
      <c r="AE54" s="117"/>
      <c r="AF54" s="117"/>
      <c r="AG54" s="141"/>
      <c r="AH54" s="141"/>
      <c r="AI54" s="141"/>
      <c r="AJ54" s="103"/>
      <c r="AK54" s="15"/>
      <c r="AL54" s="15"/>
      <c r="AM54" s="15"/>
    </row>
    <row r="55" spans="1:39" ht="4.5" customHeight="1">
      <c r="A55" s="15"/>
      <c r="B55" s="26"/>
      <c r="C55" s="801"/>
      <c r="D55" s="801"/>
      <c r="E55" s="801"/>
      <c r="F55" s="319"/>
      <c r="G55" s="319"/>
      <c r="H55" s="504"/>
      <c r="I55" s="504"/>
      <c r="J55" s="504"/>
      <c r="K55" s="504"/>
      <c r="L55" s="504"/>
      <c r="M55" s="504"/>
      <c r="N55" s="504"/>
      <c r="O55" s="504"/>
      <c r="P55" s="504"/>
      <c r="Q55" s="665"/>
      <c r="R55" s="16"/>
      <c r="S55" s="15"/>
      <c r="T55" s="15"/>
      <c r="U55" s="15"/>
      <c r="V55" s="15"/>
      <c r="W55" s="109"/>
      <c r="X55" s="109"/>
      <c r="Y55" s="588"/>
      <c r="Z55" s="588"/>
      <c r="AA55" s="588"/>
      <c r="AB55" s="588"/>
      <c r="AC55" s="588"/>
      <c r="AD55" s="588"/>
      <c r="AE55" s="588"/>
      <c r="AF55" s="588"/>
      <c r="AG55" s="588"/>
      <c r="AH55" s="588"/>
      <c r="AI55" s="588"/>
      <c r="AJ55" s="103"/>
      <c r="AK55" s="15"/>
      <c r="AL55" s="15"/>
      <c r="AM55" s="15"/>
    </row>
    <row r="56" spans="1:39" ht="9.9499999999999993" customHeight="1">
      <c r="A56" s="15"/>
      <c r="B56" s="26"/>
      <c r="C56" s="802" t="s">
        <v>2</v>
      </c>
      <c r="D56" s="802"/>
      <c r="E56" s="802"/>
      <c r="H56" s="777" t="str">
        <f>Z56</f>
        <v>Gemeindecheck Wohnen: Stadt Aachen</v>
      </c>
      <c r="I56" s="332"/>
      <c r="J56" s="332"/>
      <c r="K56" s="332"/>
      <c r="L56" s="332"/>
      <c r="M56" s="332"/>
      <c r="N56" s="332"/>
      <c r="O56" s="332"/>
      <c r="P56" s="332"/>
      <c r="Q56" s="776" t="str">
        <f>AI56</f>
        <v>4. Quartal 2020</v>
      </c>
      <c r="R56" s="16"/>
      <c r="S56" s="15"/>
      <c r="T56" s="15"/>
      <c r="U56" s="15"/>
      <c r="V56" s="15"/>
      <c r="W56" s="109"/>
      <c r="X56" s="109"/>
      <c r="Y56" s="370" t="s">
        <v>2</v>
      </c>
      <c r="Z56" s="370" t="s">
        <v>264</v>
      </c>
      <c r="AA56" s="370"/>
      <c r="AB56" s="141"/>
      <c r="AC56" s="370"/>
      <c r="AD56" s="370"/>
      <c r="AE56" s="370"/>
      <c r="AF56" s="370"/>
      <c r="AG56" s="109"/>
      <c r="AH56" s="109"/>
      <c r="AI56" s="370" t="s">
        <v>250</v>
      </c>
      <c r="AJ56" s="109"/>
      <c r="AK56" s="15"/>
      <c r="AL56" s="15"/>
      <c r="AM56" s="15"/>
    </row>
    <row r="57" spans="1:39" ht="9.9499999999999993" customHeight="1">
      <c r="A57" s="15"/>
      <c r="B57" s="26"/>
      <c r="C57" s="802" t="s">
        <v>3</v>
      </c>
      <c r="D57" s="802"/>
      <c r="E57" s="802"/>
      <c r="Q57" s="776" t="str">
        <f>AI57</f>
        <v>Seite 3 / 16</v>
      </c>
      <c r="R57" s="16"/>
      <c r="S57" s="15"/>
      <c r="T57" s="15"/>
      <c r="U57" s="15"/>
      <c r="V57" s="15"/>
      <c r="W57" s="109"/>
      <c r="X57" s="109"/>
      <c r="Y57" s="370" t="s">
        <v>3</v>
      </c>
      <c r="Z57" s="370"/>
      <c r="AA57" s="370"/>
      <c r="AB57" s="370"/>
      <c r="AC57" s="370"/>
      <c r="AD57" s="370"/>
      <c r="AE57" s="370"/>
      <c r="AF57" s="370"/>
      <c r="AG57" s="109"/>
      <c r="AH57" s="109"/>
      <c r="AI57" s="370" t="s">
        <v>273</v>
      </c>
      <c r="AJ57" s="109"/>
      <c r="AK57" s="15"/>
      <c r="AL57" s="15"/>
      <c r="AM57" s="15"/>
    </row>
    <row r="58" spans="1:39" ht="8.1" customHeight="1">
      <c r="A58" s="15"/>
      <c r="B58" s="26"/>
      <c r="F58" s="311"/>
      <c r="G58" s="311"/>
      <c r="I58" s="311"/>
      <c r="J58" s="311"/>
      <c r="K58" s="311"/>
      <c r="L58" s="311"/>
      <c r="M58" s="311"/>
      <c r="N58" s="311"/>
      <c r="O58" s="311"/>
      <c r="P58" s="311"/>
      <c r="R58" s="16"/>
      <c r="S58" s="15"/>
      <c r="T58" s="15"/>
      <c r="U58" s="15"/>
      <c r="V58" s="15"/>
      <c r="W58" s="109"/>
      <c r="X58" s="109"/>
      <c r="Y58" s="416"/>
      <c r="Z58" s="416"/>
      <c r="AA58" s="416"/>
      <c r="AB58" s="416"/>
      <c r="AC58" s="416"/>
      <c r="AD58" s="416"/>
      <c r="AE58" s="416"/>
      <c r="AF58" s="416"/>
      <c r="AG58" s="141"/>
      <c r="AH58" s="141"/>
      <c r="AI58" s="141"/>
      <c r="AJ58" s="103"/>
      <c r="AK58" s="15"/>
      <c r="AL58" s="15"/>
      <c r="AM58" s="15"/>
    </row>
    <row r="59" spans="1:39">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row>
    <row r="60" spans="1:39">
      <c r="A60" s="15"/>
      <c r="B60" s="15"/>
      <c r="C60" s="15"/>
      <c r="D60" s="15"/>
      <c r="E60" s="15"/>
      <c r="F60" s="15"/>
      <c r="G60" s="15"/>
      <c r="H60" s="15"/>
      <c r="I60" s="15"/>
      <c r="J60" s="15"/>
      <c r="K60" s="15"/>
      <c r="L60" s="15"/>
      <c r="M60" s="15"/>
      <c r="N60" s="15"/>
      <c r="O60" s="15"/>
      <c r="P60" s="15"/>
      <c r="Q60" s="15"/>
      <c r="R60" s="15"/>
      <c r="S60" s="15"/>
      <c r="T60" s="15"/>
      <c r="U60" s="15"/>
      <c r="V60" s="15"/>
      <c r="W60" s="103"/>
      <c r="X60" s="103"/>
      <c r="Y60" s="103"/>
      <c r="Z60" s="103"/>
      <c r="AA60" s="103"/>
      <c r="AB60" s="103"/>
      <c r="AC60" s="103"/>
      <c r="AD60" s="103"/>
      <c r="AE60" s="103"/>
      <c r="AF60" s="103"/>
      <c r="AG60" s="103"/>
      <c r="AH60" s="103"/>
      <c r="AI60" s="103"/>
      <c r="AJ60" s="103"/>
      <c r="AK60" s="15"/>
      <c r="AL60" s="15"/>
      <c r="AM60" s="15"/>
    </row>
    <row r="61" spans="1:39" ht="15">
      <c r="A61" s="15"/>
      <c r="B61" s="15"/>
      <c r="C61" s="15"/>
      <c r="D61" s="15"/>
      <c r="E61" s="15"/>
      <c r="F61" s="15"/>
      <c r="G61" s="15"/>
      <c r="H61" s="15"/>
      <c r="I61" s="15"/>
      <c r="J61" s="15"/>
      <c r="K61" s="15"/>
      <c r="L61" s="15"/>
      <c r="M61" s="15"/>
      <c r="N61" s="15"/>
      <c r="O61" s="15"/>
      <c r="P61" s="15"/>
      <c r="Q61" s="15"/>
      <c r="R61" s="15"/>
      <c r="S61" s="15"/>
      <c r="T61" s="15"/>
      <c r="U61" s="15"/>
      <c r="V61" s="15"/>
      <c r="W61" s="103"/>
      <c r="X61" s="103"/>
      <c r="Y61" s="522" t="s">
        <v>137</v>
      </c>
      <c r="Z61" s="127"/>
      <c r="AA61" s="127"/>
      <c r="AB61" s="127"/>
      <c r="AC61" s="127"/>
      <c r="AD61" s="127"/>
      <c r="AE61" s="127"/>
      <c r="AF61" s="127"/>
      <c r="AG61" s="127"/>
      <c r="AH61" s="127"/>
      <c r="AI61" s="127"/>
      <c r="AJ61" s="103"/>
      <c r="AK61" s="15"/>
      <c r="AL61" s="15"/>
      <c r="AM61" s="15"/>
    </row>
    <row r="62" spans="1:39">
      <c r="A62" s="15"/>
      <c r="B62" s="15"/>
      <c r="C62" s="15"/>
      <c r="D62" s="15"/>
      <c r="E62" s="15"/>
      <c r="F62" s="15"/>
      <c r="G62" s="15"/>
      <c r="H62" s="15"/>
      <c r="I62" s="15"/>
      <c r="J62" s="15"/>
      <c r="K62" s="15"/>
      <c r="L62" s="15"/>
      <c r="M62" s="15"/>
      <c r="N62" s="15"/>
      <c r="O62" s="15"/>
      <c r="P62" s="15"/>
      <c r="Q62" s="15"/>
      <c r="R62" s="15"/>
      <c r="S62" s="15"/>
      <c r="T62" s="15"/>
      <c r="U62" s="15"/>
      <c r="V62" s="15"/>
      <c r="W62" s="103"/>
      <c r="X62" s="103"/>
      <c r="Y62" s="114"/>
      <c r="Z62" s="114"/>
      <c r="AA62" s="114"/>
      <c r="AB62" s="114"/>
      <c r="AC62" s="114"/>
      <c r="AD62" s="114"/>
      <c r="AE62" s="114"/>
      <c r="AF62" s="114"/>
      <c r="AG62" s="114"/>
      <c r="AH62" s="114"/>
      <c r="AI62" s="114"/>
      <c r="AJ62" s="103"/>
      <c r="AK62" s="15"/>
      <c r="AL62" s="15"/>
      <c r="AM62" s="15"/>
    </row>
    <row r="63" spans="1:39">
      <c r="A63" s="15"/>
      <c r="B63" s="15"/>
      <c r="C63" s="15"/>
      <c r="D63" s="15"/>
      <c r="E63" s="15"/>
      <c r="F63" s="15"/>
      <c r="G63" s="15"/>
      <c r="H63" s="15"/>
      <c r="I63" s="15"/>
      <c r="J63" s="15"/>
      <c r="K63" s="15"/>
      <c r="L63" s="15"/>
      <c r="M63" s="15"/>
      <c r="N63" s="15"/>
      <c r="O63" s="15"/>
      <c r="P63" s="15"/>
      <c r="Q63" s="15"/>
      <c r="R63" s="15"/>
      <c r="S63" s="15"/>
      <c r="T63" s="15"/>
      <c r="U63" s="15"/>
      <c r="V63" s="15"/>
      <c r="W63" s="103"/>
      <c r="X63" s="103"/>
      <c r="Y63" s="118" t="s">
        <v>138</v>
      </c>
      <c r="Z63" s="144">
        <v>2011</v>
      </c>
      <c r="AA63" s="144">
        <v>2012</v>
      </c>
      <c r="AB63" s="144">
        <v>2013</v>
      </c>
      <c r="AC63" s="144">
        <v>2014</v>
      </c>
      <c r="AD63" s="144">
        <v>2015</v>
      </c>
      <c r="AE63" s="144">
        <v>2016</v>
      </c>
      <c r="AF63" s="144">
        <v>2017</v>
      </c>
      <c r="AG63" s="144">
        <v>2018</v>
      </c>
      <c r="AH63" s="144">
        <v>2025</v>
      </c>
      <c r="AI63" s="144">
        <v>2035</v>
      </c>
      <c r="AJ63" s="103"/>
      <c r="AK63" s="15"/>
      <c r="AL63" s="15"/>
      <c r="AM63" s="15"/>
    </row>
    <row r="64" spans="1:39">
      <c r="A64" s="15"/>
      <c r="B64" s="15"/>
      <c r="C64" s="15"/>
      <c r="D64" s="15"/>
      <c r="E64" s="15"/>
      <c r="F64" s="15"/>
      <c r="G64" s="15"/>
      <c r="H64" s="15"/>
      <c r="I64" s="15"/>
      <c r="J64" s="15"/>
      <c r="K64" s="15"/>
      <c r="L64" s="15"/>
      <c r="M64" s="15"/>
      <c r="N64" s="15"/>
      <c r="O64" s="15"/>
      <c r="P64" s="15"/>
      <c r="Q64" s="15"/>
      <c r="R64" s="15"/>
      <c r="S64" s="15"/>
      <c r="T64" s="15"/>
      <c r="U64" s="15"/>
      <c r="V64" s="15"/>
      <c r="W64" s="103"/>
      <c r="X64" s="103"/>
      <c r="Y64" s="452" t="s">
        <v>272</v>
      </c>
      <c r="Z64" s="434">
        <v>100</v>
      </c>
      <c r="AA64" s="434">
        <v>100.59539521924037</v>
      </c>
      <c r="AB64" s="434">
        <v>101.26453397020929</v>
      </c>
      <c r="AC64" s="434">
        <v>101.95713657218278</v>
      </c>
      <c r="AD64" s="434">
        <v>103.02516079022898</v>
      </c>
      <c r="AE64" s="434">
        <v>102.63381727526031</v>
      </c>
      <c r="AF64" s="434">
        <v>103.18731276056397</v>
      </c>
      <c r="AG64" s="434">
        <v>103.65156181258249</v>
      </c>
      <c r="AH64" s="434" t="s">
        <v>4</v>
      </c>
      <c r="AI64" s="434" t="s">
        <v>4</v>
      </c>
      <c r="AJ64" s="103"/>
      <c r="AK64" s="15"/>
      <c r="AL64" s="15"/>
      <c r="AM64" s="15"/>
    </row>
    <row r="65" spans="1:39">
      <c r="A65" s="15"/>
      <c r="B65" s="15"/>
      <c r="C65" s="15"/>
      <c r="D65" s="15"/>
      <c r="E65" s="15"/>
      <c r="F65" s="15"/>
      <c r="G65" s="15"/>
      <c r="H65" s="15"/>
      <c r="I65" s="15"/>
      <c r="J65" s="15"/>
      <c r="K65" s="15"/>
      <c r="L65" s="15"/>
      <c r="M65" s="15"/>
      <c r="N65" s="15"/>
      <c r="O65" s="15"/>
      <c r="P65" s="15"/>
      <c r="Q65" s="15"/>
      <c r="R65" s="15"/>
      <c r="S65" s="15"/>
      <c r="T65" s="15"/>
      <c r="U65" s="15"/>
      <c r="V65" s="15"/>
      <c r="W65" s="103"/>
      <c r="X65" s="103"/>
      <c r="Y65" s="452" t="s">
        <v>274</v>
      </c>
      <c r="Z65" s="434">
        <v>100</v>
      </c>
      <c r="AA65" s="434">
        <v>100.24228053944353</v>
      </c>
      <c r="AB65" s="434">
        <v>100.65482225066064</v>
      </c>
      <c r="AC65" s="434">
        <v>101.13384337818847</v>
      </c>
      <c r="AD65" s="434">
        <v>102.29003122685916</v>
      </c>
      <c r="AE65" s="434">
        <v>102.02226691116319</v>
      </c>
      <c r="AF65" s="434">
        <v>102.31699232347407</v>
      </c>
      <c r="AG65" s="434">
        <v>102.57496939176873</v>
      </c>
      <c r="AH65" s="434">
        <v>102.76609771366208</v>
      </c>
      <c r="AI65" s="434">
        <v>102.10130355055482</v>
      </c>
      <c r="AJ65" s="103"/>
      <c r="AK65" s="15"/>
      <c r="AL65" s="15"/>
      <c r="AM65" s="15"/>
    </row>
    <row r="66" spans="1:39">
      <c r="A66" s="15"/>
      <c r="B66" s="15"/>
      <c r="C66" s="15"/>
      <c r="D66" s="15"/>
      <c r="E66" s="15"/>
      <c r="F66" s="15"/>
      <c r="G66" s="15"/>
      <c r="H66" s="15"/>
      <c r="I66" s="15"/>
      <c r="J66" s="15"/>
      <c r="K66" s="15"/>
      <c r="L66" s="15"/>
      <c r="M66" s="15"/>
      <c r="N66" s="15"/>
      <c r="O66" s="15"/>
      <c r="P66" s="15"/>
      <c r="Q66" s="15"/>
      <c r="R66" s="15"/>
      <c r="S66" s="15"/>
      <c r="T66" s="15"/>
      <c r="U66" s="15"/>
      <c r="V66" s="15"/>
      <c r="W66" s="103"/>
      <c r="X66" s="103"/>
      <c r="Y66" s="452" t="s">
        <v>275</v>
      </c>
      <c r="Z66" s="434">
        <v>100</v>
      </c>
      <c r="AA66" s="434">
        <v>100.05352541000714</v>
      </c>
      <c r="AB66" s="434">
        <v>100.15342316969145</v>
      </c>
      <c r="AC66" s="434">
        <v>100.53097936282249</v>
      </c>
      <c r="AD66" s="434">
        <v>101.82718229041335</v>
      </c>
      <c r="AE66" s="434">
        <v>101.96730247778589</v>
      </c>
      <c r="AF66" s="434">
        <v>102.09288855851186</v>
      </c>
      <c r="AG66" s="434">
        <v>102.20982827069551</v>
      </c>
      <c r="AH66" s="434">
        <v>98.887211798639584</v>
      </c>
      <c r="AI66" s="434">
        <v>96.325789239038627</v>
      </c>
      <c r="AJ66" s="103"/>
      <c r="AK66" s="15"/>
      <c r="AL66" s="15"/>
      <c r="AM66" s="15"/>
    </row>
    <row r="67" spans="1:39">
      <c r="A67" s="15"/>
      <c r="B67" s="15"/>
      <c r="C67" s="15"/>
      <c r="D67" s="15"/>
      <c r="E67" s="15"/>
      <c r="F67" s="15"/>
      <c r="G67" s="15"/>
      <c r="H67" s="15"/>
      <c r="I67" s="15"/>
      <c r="J67" s="15"/>
      <c r="K67" s="15"/>
      <c r="L67" s="15"/>
      <c r="M67" s="15"/>
      <c r="N67" s="15"/>
      <c r="O67" s="15"/>
      <c r="P67" s="15"/>
      <c r="Q67" s="15"/>
      <c r="R67" s="15"/>
      <c r="S67" s="15"/>
      <c r="T67" s="15"/>
      <c r="U67" s="15"/>
      <c r="V67" s="15"/>
      <c r="W67" s="103"/>
      <c r="X67" s="103"/>
      <c r="Y67" s="452" t="s">
        <v>35</v>
      </c>
      <c r="Z67" s="434">
        <v>100</v>
      </c>
      <c r="AA67" s="434">
        <v>100.24380819117641</v>
      </c>
      <c r="AB67" s="434">
        <v>100.54721086944885</v>
      </c>
      <c r="AC67" s="434">
        <v>101.08260890674347</v>
      </c>
      <c r="AD67" s="434">
        <v>102.30030163865855</v>
      </c>
      <c r="AE67" s="434">
        <v>102.73099757369482</v>
      </c>
      <c r="AF67" s="434">
        <v>103.06798883077984</v>
      </c>
      <c r="AG67" s="434">
        <v>103.35040876208639</v>
      </c>
      <c r="AH67" s="434">
        <v>99.801687831998592</v>
      </c>
      <c r="AI67" s="434">
        <v>97.41235610541294</v>
      </c>
      <c r="AJ67" s="103"/>
      <c r="AK67" s="15"/>
      <c r="AL67" s="15"/>
      <c r="AM67" s="15"/>
    </row>
    <row r="68" spans="1:39">
      <c r="A68" s="15"/>
      <c r="B68" s="15"/>
      <c r="C68" s="15"/>
      <c r="D68" s="15"/>
      <c r="E68" s="15"/>
      <c r="F68" s="15"/>
      <c r="G68" s="15"/>
      <c r="H68" s="15"/>
      <c r="I68" s="15"/>
      <c r="J68" s="15"/>
      <c r="K68" s="15"/>
      <c r="L68" s="15"/>
      <c r="M68" s="15"/>
      <c r="N68" s="70" t="s">
        <v>1</v>
      </c>
      <c r="O68" s="15"/>
      <c r="P68" s="15"/>
      <c r="Q68" s="15"/>
      <c r="R68" s="15"/>
      <c r="S68" s="15"/>
      <c r="T68" s="15"/>
      <c r="U68" s="15"/>
      <c r="V68" s="15"/>
      <c r="W68" s="103"/>
      <c r="X68" s="103"/>
      <c r="Y68" s="370" t="s">
        <v>276</v>
      </c>
      <c r="Z68" s="103"/>
      <c r="AA68" s="103"/>
      <c r="AB68" s="103"/>
      <c r="AC68" s="103"/>
      <c r="AD68" s="103"/>
      <c r="AE68" s="103"/>
      <c r="AF68" s="103"/>
      <c r="AG68" s="103"/>
      <c r="AH68" s="103"/>
      <c r="AI68" s="103"/>
      <c r="AJ68" s="103"/>
      <c r="AK68" s="15"/>
      <c r="AL68" s="15"/>
      <c r="AM68" s="15"/>
    </row>
    <row r="69" spans="1:39">
      <c r="A69" s="15"/>
      <c r="B69" s="15"/>
      <c r="C69" s="15"/>
      <c r="D69" s="15"/>
      <c r="E69" s="15"/>
      <c r="F69" s="15"/>
      <c r="G69" s="15"/>
      <c r="H69" s="15"/>
      <c r="I69" s="15"/>
      <c r="J69" s="15"/>
      <c r="K69" s="15"/>
      <c r="L69" s="15"/>
      <c r="M69" s="15"/>
      <c r="N69" s="15"/>
      <c r="O69" s="15"/>
      <c r="P69" s="15"/>
      <c r="Q69" s="15"/>
      <c r="R69" s="15"/>
      <c r="S69" s="15"/>
      <c r="T69" s="15"/>
      <c r="U69" s="15"/>
      <c r="V69" s="15"/>
      <c r="W69" s="103"/>
      <c r="X69" s="103"/>
      <c r="Y69" s="370" t="s">
        <v>47</v>
      </c>
      <c r="Z69" s="103"/>
      <c r="AA69" s="103"/>
      <c r="AB69" s="103"/>
      <c r="AC69" s="103"/>
      <c r="AD69" s="103"/>
      <c r="AE69" s="103"/>
      <c r="AF69" s="103"/>
      <c r="AG69" s="103"/>
      <c r="AH69" s="103"/>
      <c r="AI69" s="122" t="s">
        <v>1</v>
      </c>
      <c r="AJ69" s="103"/>
      <c r="AK69" s="15"/>
      <c r="AL69" s="15"/>
      <c r="AM69" s="15"/>
    </row>
    <row r="70" spans="1:39">
      <c r="A70" s="15"/>
      <c r="B70" s="15"/>
      <c r="C70" s="15"/>
      <c r="D70" s="15"/>
      <c r="E70" s="15"/>
      <c r="F70" s="15"/>
      <c r="G70" s="15"/>
      <c r="H70" s="15"/>
      <c r="I70" s="15"/>
      <c r="J70" s="15"/>
      <c r="K70" s="15"/>
      <c r="L70" s="15"/>
      <c r="M70" s="15"/>
      <c r="N70" s="15"/>
      <c r="O70" s="15"/>
      <c r="P70" s="15"/>
      <c r="Q70" s="15"/>
      <c r="R70" s="15"/>
      <c r="S70" s="15"/>
      <c r="T70" s="15"/>
      <c r="U70" s="15"/>
      <c r="V70" s="15"/>
      <c r="W70" s="103"/>
      <c r="X70" s="103"/>
      <c r="Y70" s="103"/>
      <c r="Z70" s="103"/>
      <c r="AA70" s="103"/>
      <c r="AB70" s="103"/>
      <c r="AC70" s="103"/>
      <c r="AD70" s="103"/>
      <c r="AE70" s="103"/>
      <c r="AF70" s="103"/>
      <c r="AG70" s="103"/>
      <c r="AH70" s="103"/>
      <c r="AI70" s="122"/>
      <c r="AJ70" s="103"/>
      <c r="AK70" s="15"/>
      <c r="AL70" s="15"/>
      <c r="AM70" s="15"/>
    </row>
    <row r="71" spans="1:39">
      <c r="A71" s="15"/>
      <c r="B71" s="15"/>
      <c r="C71" s="15"/>
      <c r="D71" s="15"/>
      <c r="E71" s="15"/>
      <c r="F71" s="15"/>
      <c r="G71" s="15"/>
      <c r="H71" s="15"/>
      <c r="I71" s="15"/>
      <c r="J71" s="15"/>
      <c r="K71" s="15"/>
      <c r="L71" s="15"/>
      <c r="M71" s="15"/>
      <c r="N71" s="15"/>
      <c r="O71" s="15"/>
      <c r="P71" s="15"/>
      <c r="Q71" s="15"/>
      <c r="R71" s="15"/>
      <c r="S71" s="15"/>
      <c r="T71" s="15"/>
      <c r="U71" s="15"/>
      <c r="V71" s="15"/>
      <c r="W71" s="103"/>
      <c r="X71" s="103"/>
      <c r="Y71" s="118" t="s">
        <v>145</v>
      </c>
      <c r="Z71" s="144">
        <v>2009</v>
      </c>
      <c r="AA71" s="144">
        <v>2010</v>
      </c>
      <c r="AB71" s="144">
        <v>2011</v>
      </c>
      <c r="AC71" s="144">
        <v>2012</v>
      </c>
      <c r="AD71" s="144">
        <v>2013</v>
      </c>
      <c r="AE71" s="144">
        <v>2014</v>
      </c>
      <c r="AF71" s="144">
        <v>2015</v>
      </c>
      <c r="AG71" s="144">
        <v>2016</v>
      </c>
      <c r="AH71" s="144">
        <v>2017</v>
      </c>
      <c r="AI71" s="144">
        <v>2018</v>
      </c>
      <c r="AJ71" s="103"/>
      <c r="AK71" s="15"/>
      <c r="AL71" s="15"/>
      <c r="AM71" s="15"/>
    </row>
    <row r="72" spans="1:39">
      <c r="A72" s="15"/>
      <c r="B72" s="15"/>
      <c r="C72" s="15"/>
      <c r="D72" s="15"/>
      <c r="E72" s="15"/>
      <c r="F72" s="15"/>
      <c r="G72" s="15"/>
      <c r="H72" s="15"/>
      <c r="I72" s="15"/>
      <c r="J72" s="15"/>
      <c r="K72" s="15"/>
      <c r="L72" s="15"/>
      <c r="M72" s="15"/>
      <c r="N72" s="15"/>
      <c r="O72" s="15"/>
      <c r="P72" s="15"/>
      <c r="Q72" s="15"/>
      <c r="R72" s="15"/>
      <c r="S72" s="15"/>
      <c r="T72" s="15"/>
      <c r="U72" s="15"/>
      <c r="V72" s="15"/>
      <c r="W72" s="103"/>
      <c r="X72" s="103"/>
      <c r="Y72" s="452"/>
      <c r="Z72" s="453"/>
      <c r="AA72" s="453"/>
      <c r="AB72" s="453"/>
      <c r="AC72" s="453"/>
      <c r="AD72" s="453"/>
      <c r="AE72" s="453"/>
      <c r="AF72" s="453"/>
      <c r="AG72" s="453"/>
      <c r="AH72" s="453"/>
      <c r="AI72" s="453"/>
      <c r="AJ72" s="103"/>
      <c r="AK72" s="15"/>
      <c r="AL72" s="15"/>
      <c r="AM72" s="15"/>
    </row>
    <row r="73" spans="1:39">
      <c r="A73" s="15"/>
      <c r="B73" s="15"/>
      <c r="C73" s="15"/>
      <c r="D73" s="15"/>
      <c r="E73" s="15"/>
      <c r="F73" s="15"/>
      <c r="G73" s="15"/>
      <c r="H73" s="15"/>
      <c r="I73" s="15"/>
      <c r="J73" s="15"/>
      <c r="K73" s="15"/>
      <c r="L73" s="15"/>
      <c r="M73" s="15"/>
      <c r="N73" s="15"/>
      <c r="O73" s="15"/>
      <c r="P73" s="15"/>
      <c r="Q73" s="15"/>
      <c r="R73" s="15"/>
      <c r="S73" s="15"/>
      <c r="T73" s="15"/>
      <c r="U73" s="15"/>
      <c r="V73" s="15"/>
      <c r="W73" s="103"/>
      <c r="X73" s="103"/>
      <c r="Y73" s="452" t="s">
        <v>274</v>
      </c>
      <c r="Z73" s="453" t="s">
        <v>4</v>
      </c>
      <c r="AA73" s="453" t="s">
        <v>4</v>
      </c>
      <c r="AB73" s="453">
        <v>100</v>
      </c>
      <c r="AC73" s="453">
        <v>102.53392166800997</v>
      </c>
      <c r="AD73" s="453">
        <v>106.39079210195612</v>
      </c>
      <c r="AE73" s="453">
        <v>113.12894020555461</v>
      </c>
      <c r="AF73" s="453">
        <v>124.78386822187669</v>
      </c>
      <c r="AG73" s="453">
        <v>127.94418674774064</v>
      </c>
      <c r="AH73" s="453">
        <v>133.71529517447044</v>
      </c>
      <c r="AI73" s="453">
        <v>139.23282345199809</v>
      </c>
      <c r="AJ73" s="103"/>
      <c r="AK73" s="15"/>
      <c r="AL73" s="15"/>
      <c r="AM73" s="15"/>
    </row>
    <row r="74" spans="1:39">
      <c r="A74" s="15"/>
      <c r="B74" s="15"/>
      <c r="C74" s="15"/>
      <c r="D74" s="15"/>
      <c r="E74" s="15"/>
      <c r="F74" s="15"/>
      <c r="G74" s="15"/>
      <c r="H74" s="15"/>
      <c r="I74" s="15"/>
      <c r="J74" s="15"/>
      <c r="K74" s="15"/>
      <c r="L74" s="15"/>
      <c r="M74" s="15"/>
      <c r="N74" s="15"/>
      <c r="O74" s="15"/>
      <c r="P74" s="15"/>
      <c r="Q74" s="15"/>
      <c r="R74" s="15"/>
      <c r="S74" s="15"/>
      <c r="T74" s="15"/>
      <c r="U74" s="15"/>
      <c r="V74" s="15"/>
      <c r="W74" s="103"/>
      <c r="X74" s="103"/>
      <c r="Y74" s="452" t="s">
        <v>275</v>
      </c>
      <c r="Z74" s="453" t="s">
        <v>4</v>
      </c>
      <c r="AA74" s="453" t="s">
        <v>4</v>
      </c>
      <c r="AB74" s="453">
        <v>100</v>
      </c>
      <c r="AC74" s="453">
        <v>102.84310573012129</v>
      </c>
      <c r="AD74" s="453">
        <v>106.694557492095</v>
      </c>
      <c r="AE74" s="453">
        <v>112.66137673010728</v>
      </c>
      <c r="AF74" s="453">
        <v>127.5313616653801</v>
      </c>
      <c r="AG74" s="453">
        <v>133.3437383253459</v>
      </c>
      <c r="AH74" s="453">
        <v>138.2505534783871</v>
      </c>
      <c r="AI74" s="453">
        <v>142.91020056321207</v>
      </c>
      <c r="AJ74" s="103"/>
      <c r="AK74" s="15"/>
      <c r="AL74" s="15"/>
      <c r="AM74" s="15"/>
    </row>
    <row r="75" spans="1:39">
      <c r="A75" s="15"/>
      <c r="B75" s="15"/>
      <c r="C75" s="15"/>
      <c r="D75" s="15"/>
      <c r="E75" s="15"/>
      <c r="F75" s="15"/>
      <c r="G75" s="15"/>
      <c r="H75" s="15"/>
      <c r="I75" s="15"/>
      <c r="J75" s="15"/>
      <c r="K75" s="15"/>
      <c r="L75" s="15"/>
      <c r="M75" s="15"/>
      <c r="N75" s="15"/>
      <c r="O75" s="15"/>
      <c r="P75" s="15"/>
      <c r="Q75" s="15"/>
      <c r="R75" s="15"/>
      <c r="S75" s="15"/>
      <c r="T75" s="15"/>
      <c r="U75" s="15"/>
      <c r="V75" s="15"/>
      <c r="W75" s="103"/>
      <c r="X75" s="103"/>
      <c r="Y75" s="452" t="s">
        <v>35</v>
      </c>
      <c r="Z75" s="453" t="s">
        <v>4</v>
      </c>
      <c r="AA75" s="453" t="s">
        <v>4</v>
      </c>
      <c r="AB75" s="453">
        <v>100</v>
      </c>
      <c r="AC75" s="453">
        <v>104.49588141882869</v>
      </c>
      <c r="AD75" s="453">
        <v>110.00667550603913</v>
      </c>
      <c r="AE75" s="453">
        <v>117.6057804649674</v>
      </c>
      <c r="AF75" s="453">
        <v>133.34731353617616</v>
      </c>
      <c r="AG75" s="453">
        <v>141.50626885567473</v>
      </c>
      <c r="AH75" s="453">
        <v>148.06334195315804</v>
      </c>
      <c r="AI75" s="453">
        <v>153.9200781199105</v>
      </c>
      <c r="AJ75" s="103"/>
      <c r="AK75" s="15"/>
      <c r="AL75" s="15"/>
      <c r="AM75" s="15"/>
    </row>
    <row r="76" spans="1:39">
      <c r="A76" s="15"/>
      <c r="B76" s="15"/>
      <c r="C76" s="15"/>
      <c r="D76" s="15"/>
      <c r="E76" s="15"/>
      <c r="F76" s="15"/>
      <c r="G76" s="15"/>
      <c r="H76" s="15"/>
      <c r="I76" s="15"/>
      <c r="J76" s="15"/>
      <c r="K76" s="15"/>
      <c r="L76" s="15"/>
      <c r="M76" s="15"/>
      <c r="N76" s="15"/>
      <c r="O76" s="15"/>
      <c r="P76" s="15"/>
      <c r="Q76" s="15"/>
      <c r="R76" s="15"/>
      <c r="S76" s="15"/>
      <c r="T76" s="15"/>
      <c r="U76" s="15"/>
      <c r="V76" s="15"/>
      <c r="W76" s="103"/>
      <c r="X76" s="103"/>
      <c r="Y76" s="370" t="s">
        <v>33</v>
      </c>
      <c r="Z76" s="103"/>
      <c r="AA76" s="103"/>
      <c r="AB76" s="103"/>
      <c r="AC76" s="103"/>
      <c r="AD76" s="103"/>
      <c r="AE76" s="103"/>
      <c r="AF76" s="103"/>
      <c r="AG76" s="103"/>
      <c r="AH76" s="103"/>
      <c r="AI76" s="103"/>
      <c r="AJ76" s="103"/>
      <c r="AK76" s="15"/>
      <c r="AL76" s="15"/>
      <c r="AM76" s="15"/>
    </row>
    <row r="77" spans="1:39">
      <c r="A77" s="15"/>
      <c r="B77" s="15"/>
      <c r="C77" s="15"/>
      <c r="D77" s="15"/>
      <c r="E77" s="15"/>
      <c r="F77" s="15"/>
      <c r="G77" s="15"/>
      <c r="H77" s="15"/>
      <c r="I77" s="15"/>
      <c r="J77" s="15"/>
      <c r="K77" s="15"/>
      <c r="L77" s="15"/>
      <c r="M77" s="15"/>
      <c r="N77" s="15"/>
      <c r="O77" s="15"/>
      <c r="P77" s="15"/>
      <c r="Q77" s="15"/>
      <c r="R77" s="15"/>
      <c r="S77" s="15"/>
      <c r="T77" s="15"/>
      <c r="U77" s="15"/>
      <c r="V77" s="15"/>
      <c r="W77" s="103"/>
      <c r="X77" s="103"/>
      <c r="Y77" s="370" t="s">
        <v>14</v>
      </c>
      <c r="Z77" s="103"/>
      <c r="AA77" s="103"/>
      <c r="AB77" s="103"/>
      <c r="AC77" s="103"/>
      <c r="AD77" s="103"/>
      <c r="AE77" s="103"/>
      <c r="AF77" s="103"/>
      <c r="AG77" s="103"/>
      <c r="AH77" s="103"/>
      <c r="AI77" s="103"/>
      <c r="AJ77" s="103"/>
      <c r="AK77" s="15"/>
      <c r="AL77" s="15"/>
      <c r="AM77" s="15"/>
    </row>
    <row r="78" spans="1:39">
      <c r="A78" s="15"/>
      <c r="B78" s="15"/>
      <c r="C78" s="15"/>
      <c r="D78" s="15"/>
      <c r="E78" s="15"/>
      <c r="F78" s="15"/>
      <c r="G78" s="15"/>
      <c r="H78" s="15"/>
      <c r="I78" s="15"/>
      <c r="J78" s="15"/>
      <c r="K78" s="15"/>
      <c r="L78" s="15"/>
      <c r="M78" s="15"/>
      <c r="N78" s="15"/>
      <c r="O78" s="15"/>
      <c r="P78" s="15"/>
      <c r="Q78" s="15"/>
      <c r="R78" s="15"/>
      <c r="S78" s="15"/>
      <c r="T78" s="15"/>
      <c r="U78" s="15"/>
      <c r="V78" s="15"/>
      <c r="W78" s="103"/>
      <c r="X78" s="103"/>
      <c r="Y78" s="118"/>
      <c r="Z78" s="103"/>
      <c r="AA78" s="103"/>
      <c r="AB78" s="103"/>
      <c r="AC78" s="103"/>
      <c r="AD78" s="103"/>
      <c r="AE78" s="103"/>
      <c r="AF78" s="103"/>
      <c r="AG78" s="103"/>
      <c r="AH78" s="103"/>
      <c r="AI78" s="103"/>
      <c r="AJ78" s="103"/>
      <c r="AK78" s="15"/>
      <c r="AL78" s="15"/>
      <c r="AM78" s="15"/>
    </row>
    <row r="79" spans="1:39">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row>
    <row r="80" spans="1:39">
      <c r="A80" s="15"/>
      <c r="B80" s="15"/>
      <c r="C80" s="15"/>
      <c r="D80" s="15"/>
      <c r="E80" s="15"/>
      <c r="F80" s="15"/>
      <c r="G80" s="15"/>
      <c r="H80" s="15"/>
      <c r="I80" s="15"/>
      <c r="J80" s="15"/>
      <c r="K80" s="15"/>
      <c r="L80" s="15"/>
      <c r="M80" s="15"/>
      <c r="N80" s="15"/>
      <c r="O80" s="15"/>
      <c r="P80" s="15"/>
      <c r="Q80" s="15"/>
      <c r="R80" s="15"/>
      <c r="S80" s="15"/>
      <c r="T80" s="15"/>
      <c r="U80" s="15"/>
      <c r="V80" s="15"/>
      <c r="W80" s="582" t="s">
        <v>0</v>
      </c>
      <c r="X80" s="582"/>
      <c r="Y80" s="15"/>
      <c r="Z80" s="15"/>
      <c r="AA80" s="15"/>
      <c r="AB80" s="15"/>
      <c r="AC80" s="15"/>
      <c r="AD80" s="15"/>
      <c r="AE80" s="15"/>
      <c r="AF80" s="15"/>
      <c r="AG80" s="15"/>
      <c r="AH80" s="15"/>
      <c r="AI80" s="15"/>
      <c r="AJ80" s="15"/>
      <c r="AK80" s="15"/>
      <c r="AL80" s="15"/>
      <c r="AM80" s="15"/>
    </row>
    <row r="81" spans="1:39">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row>
    <row r="82" spans="1:39">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row>
  </sheetData>
  <sheetProtection selectLockedCells="1"/>
  <mergeCells count="22">
    <mergeCell ref="C13:F13"/>
    <mergeCell ref="C4:E4"/>
    <mergeCell ref="G13:H13"/>
    <mergeCell ref="G8:H8"/>
    <mergeCell ref="G9:H9"/>
    <mergeCell ref="G10:H10"/>
    <mergeCell ref="C9:F9"/>
    <mergeCell ref="C10:F10"/>
    <mergeCell ref="H3:Q4"/>
    <mergeCell ref="C6:Q6"/>
    <mergeCell ref="G11:H11"/>
    <mergeCell ref="G12:H12"/>
    <mergeCell ref="C11:F11"/>
    <mergeCell ref="C12:F12"/>
    <mergeCell ref="C57:E57"/>
    <mergeCell ref="C27:Q27"/>
    <mergeCell ref="C21:F21"/>
    <mergeCell ref="C22:I22"/>
    <mergeCell ref="J23:O23"/>
    <mergeCell ref="C28:Q28"/>
    <mergeCell ref="C56:E56"/>
    <mergeCell ref="C55:E55"/>
  </mergeCells>
  <hyperlinks>
    <hyperlink ref="Y21" location="'BEV1'!X61" display="Daten" xr:uid="{00000000-0004-0000-0200-000000000000}"/>
    <hyperlink ref="Y37" location="'BEV1'!Y71" display="Daten" xr:uid="{00000000-0004-0000-0200-000001000000}"/>
  </hyperlinks>
  <pageMargins left="0.78740157480314998" right="0.59055118110236204" top="0.15748031496063" bottom="0.15748031496063" header="0" footer="0"/>
  <pageSetup paperSize="9" scale="83" fitToWidth="0"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C1ED9-87D5-4BC0-9B7E-91954FEFE15F}">
  <sheetPr codeName="Tabelle41"/>
  <dimension ref="A1:AL122"/>
  <sheetViews>
    <sheetView workbookViewId="0"/>
  </sheetViews>
  <sheetFormatPr baseColWidth="10" defaultColWidth="11" defaultRowHeight="14.25"/>
  <cols>
    <col min="1" max="1" width="4.625" style="40" customWidth="1"/>
    <col min="2" max="2" width="2.625" style="40" customWidth="1"/>
    <col min="3" max="3" width="10.625" style="40" customWidth="1"/>
    <col min="4" max="4" width="1.625" style="40" customWidth="1"/>
    <col min="5" max="5" width="12.875" style="40" customWidth="1"/>
    <col min="6" max="6" width="1.625" style="40" customWidth="1"/>
    <col min="7" max="16" width="7" style="40" customWidth="1"/>
    <col min="17" max="18" width="2.625" style="40" customWidth="1"/>
    <col min="19" max="21" width="11" style="40"/>
    <col min="22" max="23" width="2.625" style="40" customWidth="1"/>
    <col min="24" max="24" width="35.625" style="40" customWidth="1"/>
    <col min="25" max="34" width="10.625" style="40" customWidth="1"/>
    <col min="35" max="35" width="2.625" style="40" customWidth="1"/>
    <col min="36" max="16384" width="11" style="40"/>
  </cols>
  <sheetData>
    <row r="1" spans="1:38" ht="4.5" customHeight="1">
      <c r="A1" s="15"/>
      <c r="B1" s="16"/>
      <c r="C1" s="347"/>
      <c r="D1" s="348"/>
      <c r="E1" s="348"/>
      <c r="F1" s="348"/>
      <c r="G1" s="348"/>
      <c r="H1" s="348"/>
      <c r="I1" s="348"/>
      <c r="J1" s="348"/>
      <c r="K1" s="17"/>
      <c r="L1" s="17"/>
      <c r="M1" s="17"/>
      <c r="N1" s="17"/>
      <c r="O1" s="17"/>
      <c r="P1" s="17"/>
      <c r="Q1" s="17"/>
      <c r="R1" s="15"/>
      <c r="S1" s="15"/>
      <c r="T1" s="15"/>
      <c r="U1" s="15"/>
      <c r="V1" s="103"/>
      <c r="W1" s="103"/>
      <c r="X1" s="132"/>
      <c r="Y1" s="142"/>
      <c r="Z1" s="142"/>
      <c r="AA1" s="142"/>
      <c r="AB1" s="142"/>
      <c r="AC1" s="142"/>
      <c r="AD1" s="142"/>
      <c r="AE1" s="142"/>
      <c r="AF1" s="104"/>
      <c r="AG1" s="104"/>
      <c r="AH1" s="104"/>
      <c r="AI1" s="104"/>
      <c r="AJ1" s="15"/>
      <c r="AK1" s="15"/>
      <c r="AL1" s="15"/>
    </row>
    <row r="2" spans="1:38" ht="4.5" customHeight="1">
      <c r="A2" s="15"/>
      <c r="B2" s="16"/>
      <c r="C2" s="343"/>
      <c r="D2" s="344"/>
      <c r="E2" s="344"/>
      <c r="F2" s="344"/>
      <c r="G2" s="344"/>
      <c r="H2" s="344"/>
      <c r="I2" s="344"/>
      <c r="J2" s="321"/>
      <c r="K2" s="322"/>
      <c r="L2" s="322"/>
      <c r="M2" s="322"/>
      <c r="N2" s="322"/>
      <c r="O2" s="322"/>
      <c r="P2" s="322"/>
      <c r="Q2" s="17"/>
      <c r="R2" s="15"/>
      <c r="S2" s="15"/>
      <c r="T2" s="15"/>
      <c r="U2" s="15"/>
      <c r="V2" s="103"/>
      <c r="W2" s="103"/>
      <c r="X2" s="132"/>
      <c r="Y2" s="142"/>
      <c r="Z2" s="142"/>
      <c r="AA2" s="142"/>
      <c r="AB2" s="142"/>
      <c r="AC2" s="142"/>
      <c r="AD2" s="142"/>
      <c r="AE2" s="142"/>
      <c r="AF2" s="104"/>
      <c r="AG2" s="104"/>
      <c r="AH2" s="104"/>
      <c r="AI2" s="104"/>
      <c r="AJ2" s="15"/>
      <c r="AK2" s="15"/>
      <c r="AL2" s="15"/>
    </row>
    <row r="3" spans="1:38" s="64" customFormat="1" ht="24.95" customHeight="1">
      <c r="A3" s="18"/>
      <c r="B3" s="19"/>
      <c r="C3" s="345" t="str">
        <f>W3</f>
        <v>1</v>
      </c>
      <c r="D3" s="345"/>
      <c r="E3" s="345"/>
      <c r="F3" s="346"/>
      <c r="G3" s="814" t="str">
        <f>X3</f>
        <v>Bevölkerung (2)</v>
      </c>
      <c r="H3" s="814"/>
      <c r="I3" s="814"/>
      <c r="J3" s="814"/>
      <c r="K3" s="814"/>
      <c r="L3" s="814"/>
      <c r="M3" s="814"/>
      <c r="N3" s="814"/>
      <c r="O3" s="814"/>
      <c r="P3" s="814"/>
      <c r="Q3" s="17"/>
      <c r="R3" s="18"/>
      <c r="S3" s="18"/>
      <c r="T3" s="18"/>
      <c r="U3" s="18"/>
      <c r="V3" s="113"/>
      <c r="W3" s="517" t="s">
        <v>254</v>
      </c>
      <c r="X3" s="517" t="s">
        <v>277</v>
      </c>
      <c r="Y3" s="131"/>
      <c r="Z3" s="131"/>
      <c r="AA3" s="131"/>
      <c r="AB3" s="131"/>
      <c r="AC3" s="131"/>
      <c r="AD3" s="125"/>
      <c r="AE3" s="125" t="s">
        <v>278</v>
      </c>
      <c r="AF3" s="125" t="s">
        <v>222</v>
      </c>
      <c r="AG3" s="125"/>
      <c r="AH3" s="125" t="s">
        <v>250</v>
      </c>
      <c r="AI3" s="104"/>
      <c r="AJ3" s="15"/>
      <c r="AK3" s="15"/>
      <c r="AL3" s="15"/>
    </row>
    <row r="4" spans="1:38" ht="50.1" customHeight="1">
      <c r="A4" s="15"/>
      <c r="B4" s="23"/>
      <c r="C4" s="821"/>
      <c r="D4" s="821"/>
      <c r="E4" s="821"/>
      <c r="F4" s="323"/>
      <c r="G4" s="825"/>
      <c r="H4" s="825"/>
      <c r="I4" s="825"/>
      <c r="J4" s="825"/>
      <c r="K4" s="825"/>
      <c r="L4" s="825"/>
      <c r="M4" s="825"/>
      <c r="N4" s="825"/>
      <c r="O4" s="825"/>
      <c r="P4" s="825"/>
      <c r="Q4" s="16" t="s">
        <v>1</v>
      </c>
      <c r="R4" s="15"/>
      <c r="S4" s="15"/>
      <c r="T4" s="15"/>
      <c r="U4" s="15"/>
      <c r="V4" s="107"/>
      <c r="W4" s="107"/>
      <c r="X4" s="107"/>
      <c r="Y4" s="107"/>
      <c r="Z4" s="107"/>
      <c r="AA4" s="107"/>
      <c r="AB4" s="107"/>
      <c r="AC4" s="107"/>
      <c r="AD4" s="107"/>
      <c r="AE4" s="107"/>
      <c r="AF4" s="193" t="s">
        <v>1</v>
      </c>
      <c r="AG4" s="107"/>
      <c r="AH4" s="107"/>
      <c r="AI4" s="103" t="s">
        <v>1</v>
      </c>
      <c r="AJ4" s="15"/>
      <c r="AK4" s="15"/>
      <c r="AL4" s="15"/>
    </row>
    <row r="5" spans="1:38" ht="6" customHeight="1">
      <c r="A5" s="15"/>
      <c r="B5" s="23"/>
      <c r="C5" s="324"/>
      <c r="D5" s="324"/>
      <c r="E5" s="324"/>
      <c r="F5" s="325"/>
      <c r="G5" s="361"/>
      <c r="H5" s="361"/>
      <c r="I5" s="361"/>
      <c r="J5" s="361"/>
      <c r="K5" s="374"/>
      <c r="L5" s="361"/>
      <c r="M5" s="361"/>
      <c r="N5" s="326"/>
      <c r="O5" s="326"/>
      <c r="P5" s="326"/>
      <c r="Q5" s="16"/>
      <c r="R5" s="15"/>
      <c r="S5" s="15"/>
      <c r="T5" s="15"/>
      <c r="U5" s="15"/>
      <c r="V5" s="108"/>
      <c r="W5" s="591"/>
      <c r="X5" s="585"/>
      <c r="Y5" s="585"/>
      <c r="Z5" s="585"/>
      <c r="AA5" s="585"/>
      <c r="AB5" s="585"/>
      <c r="AC5" s="585"/>
      <c r="AD5" s="585"/>
      <c r="AE5" s="585"/>
      <c r="AF5" s="586"/>
      <c r="AG5" s="585"/>
      <c r="AH5" s="587"/>
      <c r="AI5" s="103"/>
      <c r="AJ5" s="15"/>
      <c r="AK5" s="15"/>
      <c r="AL5" s="15"/>
    </row>
    <row r="6" spans="1:38" ht="16.5" customHeight="1">
      <c r="A6" s="360"/>
      <c r="B6" s="26"/>
      <c r="C6" s="314" t="str">
        <f>X71</f>
        <v>Bevölkerung nach Altersklasse (2018)</v>
      </c>
      <c r="Q6" s="16"/>
      <c r="R6" s="15"/>
      <c r="S6" s="35"/>
      <c r="T6" s="15"/>
      <c r="U6" s="15"/>
      <c r="V6" s="109"/>
      <c r="W6" s="109"/>
      <c r="X6" s="552" t="s">
        <v>279</v>
      </c>
      <c r="Y6" s="107"/>
      <c r="Z6" s="107"/>
      <c r="AA6" s="107"/>
      <c r="AB6" s="107"/>
      <c r="AC6" s="107"/>
      <c r="AD6" s="107"/>
      <c r="AE6" s="107"/>
      <c r="AF6" s="107"/>
      <c r="AG6" s="107"/>
      <c r="AH6" s="107"/>
      <c r="AI6" s="103"/>
      <c r="AJ6" s="15"/>
      <c r="AK6" s="15"/>
      <c r="AL6" s="15"/>
    </row>
    <row r="7" spans="1:38" ht="5.25" customHeight="1">
      <c r="A7" s="15"/>
      <c r="B7" s="26"/>
      <c r="Q7" s="16"/>
      <c r="R7" s="15"/>
      <c r="S7" s="35"/>
      <c r="T7" s="15"/>
      <c r="U7" s="15"/>
      <c r="V7" s="109"/>
      <c r="W7" s="109"/>
      <c r="X7" s="134"/>
      <c r="Y7" s="107"/>
      <c r="Z7" s="107"/>
      <c r="AA7" s="107"/>
      <c r="AB7" s="107"/>
      <c r="AC7" s="107"/>
      <c r="AD7" s="107"/>
      <c r="AE7" s="107"/>
      <c r="AF7" s="107"/>
      <c r="AG7" s="107"/>
      <c r="AH7" s="107"/>
      <c r="AI7" s="103"/>
      <c r="AJ7" s="15"/>
      <c r="AK7" s="15"/>
      <c r="AL7" s="15"/>
    </row>
    <row r="8" spans="1:38" ht="16.5" customHeight="1">
      <c r="A8" s="15"/>
      <c r="B8" s="26"/>
      <c r="Q8" s="16"/>
      <c r="R8" s="15"/>
      <c r="S8" s="35"/>
      <c r="T8" s="15"/>
      <c r="U8" s="15"/>
      <c r="V8" s="109"/>
      <c r="W8" s="109"/>
      <c r="X8" s="177" t="s">
        <v>34</v>
      </c>
      <c r="Y8" s="107"/>
      <c r="Z8" s="107"/>
      <c r="AA8" s="107"/>
      <c r="AB8" s="107"/>
      <c r="AC8" s="107"/>
      <c r="AD8" s="107"/>
      <c r="AE8" s="107"/>
      <c r="AF8" s="107"/>
      <c r="AG8" s="107"/>
      <c r="AH8" s="107"/>
      <c r="AI8" s="103"/>
      <c r="AJ8" s="15"/>
      <c r="AK8" s="15"/>
      <c r="AL8" s="15"/>
    </row>
    <row r="9" spans="1:38" ht="16.5" customHeight="1">
      <c r="A9" s="15"/>
      <c r="B9" s="26"/>
      <c r="Q9" s="16"/>
      <c r="R9" s="15"/>
      <c r="S9" s="15"/>
      <c r="T9" s="15"/>
      <c r="U9" s="15"/>
      <c r="V9" s="109"/>
      <c r="W9" s="109"/>
      <c r="X9" s="134"/>
      <c r="Y9" s="107"/>
      <c r="Z9" s="107"/>
      <c r="AA9" s="107"/>
      <c r="AB9" s="107"/>
      <c r="AC9" s="107"/>
      <c r="AD9" s="107"/>
      <c r="AE9" s="107"/>
      <c r="AF9" s="107"/>
      <c r="AG9" s="107"/>
      <c r="AH9" s="107"/>
      <c r="AI9" s="103"/>
      <c r="AJ9" s="15"/>
      <c r="AK9" s="15"/>
      <c r="AL9" s="15"/>
    </row>
    <row r="10" spans="1:38" ht="16.5" customHeight="1">
      <c r="A10" s="15"/>
      <c r="B10" s="26"/>
      <c r="Q10" s="16"/>
      <c r="R10" s="15"/>
      <c r="S10" s="15"/>
      <c r="T10" s="15"/>
      <c r="U10" s="15"/>
      <c r="V10" s="109"/>
      <c r="W10" s="109"/>
      <c r="X10" s="134"/>
      <c r="Y10" s="107"/>
      <c r="Z10" s="107"/>
      <c r="AA10" s="107"/>
      <c r="AB10" s="107"/>
      <c r="AC10" s="107"/>
      <c r="AD10" s="107"/>
      <c r="AE10" s="107"/>
      <c r="AF10" s="107"/>
      <c r="AG10" s="107"/>
      <c r="AH10" s="107"/>
      <c r="AI10" s="103"/>
      <c r="AJ10" s="15"/>
      <c r="AK10" s="15"/>
      <c r="AL10" s="15"/>
    </row>
    <row r="11" spans="1:38" ht="16.5" customHeight="1">
      <c r="A11" s="15"/>
      <c r="B11" s="26"/>
      <c r="Q11" s="16"/>
      <c r="R11" s="15"/>
      <c r="S11" s="15"/>
      <c r="T11" s="15"/>
      <c r="U11" s="15"/>
      <c r="V11" s="109"/>
      <c r="W11" s="109"/>
      <c r="X11" s="134"/>
      <c r="Y11" s="107"/>
      <c r="Z11" s="107"/>
      <c r="AA11" s="107"/>
      <c r="AB11" s="107"/>
      <c r="AC11" s="107"/>
      <c r="AD11" s="107"/>
      <c r="AE11" s="107"/>
      <c r="AF11" s="107"/>
      <c r="AG11" s="107"/>
      <c r="AH11" s="107"/>
      <c r="AI11" s="103"/>
      <c r="AJ11" s="15"/>
      <c r="AK11" s="15"/>
      <c r="AL11" s="15"/>
    </row>
    <row r="12" spans="1:38" ht="16.5" customHeight="1">
      <c r="A12" s="15"/>
      <c r="B12" s="26"/>
      <c r="Q12" s="16"/>
      <c r="R12" s="15"/>
      <c r="S12" s="15"/>
      <c r="T12" s="15"/>
      <c r="U12" s="15"/>
      <c r="V12" s="109"/>
      <c r="W12" s="109"/>
      <c r="X12" s="134"/>
      <c r="Y12" s="107"/>
      <c r="Z12" s="107"/>
      <c r="AA12" s="107"/>
      <c r="AB12" s="107"/>
      <c r="AC12" s="107"/>
      <c r="AD12" s="107"/>
      <c r="AE12" s="107"/>
      <c r="AF12" s="107"/>
      <c r="AG12" s="107"/>
      <c r="AH12" s="107"/>
      <c r="AI12" s="103"/>
      <c r="AJ12" s="15"/>
      <c r="AK12" s="15"/>
      <c r="AL12" s="15"/>
    </row>
    <row r="13" spans="1:38" ht="16.5" customHeight="1">
      <c r="A13" s="15"/>
      <c r="B13" s="26"/>
      <c r="Q13" s="16"/>
      <c r="R13" s="15"/>
      <c r="S13" s="15"/>
      <c r="T13" s="15"/>
      <c r="U13" s="15"/>
      <c r="V13" s="109"/>
      <c r="W13" s="109"/>
      <c r="X13" s="134"/>
      <c r="Y13" s="107"/>
      <c r="Z13" s="107"/>
      <c r="AA13" s="107"/>
      <c r="AB13" s="107"/>
      <c r="AC13" s="107"/>
      <c r="AD13" s="107"/>
      <c r="AE13" s="107"/>
      <c r="AF13" s="107"/>
      <c r="AG13" s="107"/>
      <c r="AH13" s="107"/>
      <c r="AI13" s="103"/>
      <c r="AJ13" s="15"/>
      <c r="AK13" s="15"/>
      <c r="AL13" s="15"/>
    </row>
    <row r="14" spans="1:38" ht="16.5" customHeight="1">
      <c r="A14" s="15"/>
      <c r="B14" s="26"/>
      <c r="Q14" s="16"/>
      <c r="R14" s="15"/>
      <c r="S14" s="15"/>
      <c r="T14" s="15"/>
      <c r="U14" s="15"/>
      <c r="V14" s="109"/>
      <c r="W14" s="109"/>
      <c r="X14" s="134"/>
      <c r="Y14" s="107"/>
      <c r="Z14" s="107"/>
      <c r="AA14" s="107"/>
      <c r="AB14" s="107"/>
      <c r="AC14" s="107"/>
      <c r="AD14" s="107"/>
      <c r="AE14" s="107"/>
      <c r="AF14" s="107"/>
      <c r="AG14" s="107"/>
      <c r="AH14" s="107"/>
      <c r="AI14" s="103"/>
      <c r="AJ14" s="15"/>
      <c r="AK14" s="15"/>
      <c r="AL14" s="15"/>
    </row>
    <row r="15" spans="1:38" s="41" customFormat="1" ht="9.9499999999999993" customHeight="1">
      <c r="A15" s="31"/>
      <c r="B15" s="32"/>
      <c r="Q15" s="33"/>
      <c r="R15" s="31"/>
      <c r="S15" s="15"/>
      <c r="T15" s="15"/>
      <c r="U15" s="31"/>
      <c r="V15" s="117"/>
      <c r="W15" s="117"/>
      <c r="X15" s="134"/>
      <c r="Y15" s="107"/>
      <c r="Z15" s="107"/>
      <c r="AA15" s="107"/>
      <c r="AB15" s="107"/>
      <c r="AC15" s="107"/>
      <c r="AD15" s="107"/>
      <c r="AE15" s="107"/>
      <c r="AF15" s="107"/>
      <c r="AG15" s="107"/>
      <c r="AH15" s="107"/>
      <c r="AI15" s="118"/>
      <c r="AJ15" s="15"/>
      <c r="AK15" s="15"/>
      <c r="AL15" s="15"/>
    </row>
    <row r="16" spans="1:38" s="41" customFormat="1" ht="9.9499999999999993" customHeight="1">
      <c r="A16" s="31"/>
      <c r="B16" s="32"/>
      <c r="Q16" s="33"/>
      <c r="R16" s="31"/>
      <c r="S16" s="15"/>
      <c r="T16" s="15"/>
      <c r="U16" s="31"/>
      <c r="V16" s="117"/>
      <c r="W16" s="117"/>
      <c r="X16" s="134"/>
      <c r="Y16" s="107"/>
      <c r="Z16" s="107"/>
      <c r="AA16" s="107"/>
      <c r="AB16" s="107"/>
      <c r="AC16" s="107"/>
      <c r="AD16" s="107"/>
      <c r="AE16" s="107"/>
      <c r="AF16" s="107"/>
      <c r="AG16" s="107"/>
      <c r="AH16" s="107"/>
      <c r="AI16" s="118"/>
      <c r="AJ16" s="15"/>
      <c r="AK16" s="15"/>
      <c r="AL16" s="15"/>
    </row>
    <row r="17" spans="1:38" s="41" customFormat="1" ht="4.5" customHeight="1">
      <c r="A17" s="31"/>
      <c r="B17" s="313"/>
      <c r="C17" s="787"/>
      <c r="D17" s="787"/>
      <c r="E17" s="787"/>
      <c r="F17" s="787"/>
      <c r="G17" s="787"/>
      <c r="H17" s="787"/>
      <c r="I17" s="787"/>
      <c r="J17" s="787"/>
      <c r="K17" s="787"/>
      <c r="L17" s="787"/>
      <c r="M17" s="787"/>
      <c r="N17" s="787"/>
      <c r="O17" s="787"/>
      <c r="P17" s="787"/>
      <c r="Q17" s="33"/>
      <c r="R17" s="31"/>
      <c r="S17" s="15"/>
      <c r="T17" s="15"/>
      <c r="U17" s="31"/>
      <c r="V17" s="117"/>
      <c r="W17" s="117"/>
      <c r="X17" s="134"/>
      <c r="Y17" s="107"/>
      <c r="Z17" s="107"/>
      <c r="AA17" s="107"/>
      <c r="AB17" s="107"/>
      <c r="AC17" s="107"/>
      <c r="AD17" s="107"/>
      <c r="AE17" s="107"/>
      <c r="AF17" s="107"/>
      <c r="AG17" s="107"/>
      <c r="AH17" s="107"/>
      <c r="AI17" s="118"/>
      <c r="AJ17" s="15"/>
      <c r="AK17" s="15"/>
      <c r="AL17" s="15"/>
    </row>
    <row r="18" spans="1:38" ht="16.5" customHeight="1">
      <c r="A18" s="15"/>
      <c r="B18" s="26"/>
      <c r="C18" s="314"/>
      <c r="D18" s="84"/>
      <c r="E18" s="84"/>
      <c r="F18" s="84"/>
      <c r="G18" s="84"/>
      <c r="H18" s="84"/>
      <c r="I18" s="84"/>
      <c r="J18" s="84"/>
      <c r="K18" s="84"/>
      <c r="L18" s="84"/>
      <c r="M18" s="84"/>
      <c r="N18" s="84"/>
      <c r="O18" s="84"/>
      <c r="P18" s="84"/>
      <c r="Q18" s="16"/>
      <c r="R18" s="15"/>
      <c r="S18" s="15"/>
      <c r="T18" s="15"/>
      <c r="U18" s="15"/>
      <c r="V18" s="109"/>
      <c r="W18" s="109"/>
      <c r="X18" s="134"/>
      <c r="Y18" s="107"/>
      <c r="Z18" s="107"/>
      <c r="AA18" s="107"/>
      <c r="AB18" s="107"/>
      <c r="AC18" s="107"/>
      <c r="AD18" s="107"/>
      <c r="AE18" s="107"/>
      <c r="AF18" s="107"/>
      <c r="AG18" s="107"/>
      <c r="AH18" s="107"/>
      <c r="AI18" s="103"/>
      <c r="AJ18" s="15"/>
      <c r="AK18" s="15"/>
      <c r="AL18" s="15"/>
    </row>
    <row r="19" spans="1:38" ht="3.75" customHeight="1">
      <c r="A19" s="15"/>
      <c r="B19" s="26"/>
      <c r="C19" s="314"/>
      <c r="D19" s="84"/>
      <c r="E19" s="84"/>
      <c r="F19" s="84"/>
      <c r="G19" s="84"/>
      <c r="H19" s="84"/>
      <c r="I19" s="84"/>
      <c r="J19" s="84"/>
      <c r="K19" s="84"/>
      <c r="L19" s="84"/>
      <c r="M19" s="84"/>
      <c r="N19" s="84"/>
      <c r="O19" s="84"/>
      <c r="P19" s="84"/>
      <c r="Q19" s="16"/>
      <c r="R19" s="15"/>
      <c r="S19" s="15"/>
      <c r="T19" s="15"/>
      <c r="U19" s="15"/>
      <c r="V19" s="109"/>
      <c r="W19" s="109"/>
      <c r="X19" s="134"/>
      <c r="Y19" s="107"/>
      <c r="Z19" s="107"/>
      <c r="AA19" s="107"/>
      <c r="AB19" s="107"/>
      <c r="AC19" s="107"/>
      <c r="AD19" s="107"/>
      <c r="AE19" s="107"/>
      <c r="AF19" s="107"/>
      <c r="AG19" s="107"/>
      <c r="AH19" s="107"/>
      <c r="AI19" s="103"/>
      <c r="AJ19" s="15"/>
      <c r="AK19" s="15"/>
      <c r="AL19" s="15"/>
    </row>
    <row r="20" spans="1:38" ht="16.5" customHeight="1">
      <c r="A20" s="15"/>
      <c r="B20" s="26"/>
      <c r="C20" s="41"/>
      <c r="D20" s="94"/>
      <c r="E20" s="94"/>
      <c r="F20" s="94"/>
      <c r="G20" s="94"/>
      <c r="H20" s="94"/>
      <c r="I20" s="41"/>
      <c r="J20" s="41"/>
      <c r="K20" s="84"/>
      <c r="L20" s="84"/>
      <c r="M20" s="84"/>
      <c r="N20" s="84"/>
      <c r="O20" s="84"/>
      <c r="P20" s="84"/>
      <c r="Q20" s="16"/>
      <c r="R20" s="15"/>
      <c r="S20" s="15"/>
      <c r="T20" s="15"/>
      <c r="U20" s="15"/>
      <c r="V20" s="109"/>
      <c r="W20" s="109"/>
      <c r="X20" s="134"/>
      <c r="Y20" s="107"/>
      <c r="Z20" s="107"/>
      <c r="AA20" s="107"/>
      <c r="AB20" s="107"/>
      <c r="AC20" s="107"/>
      <c r="AD20" s="107"/>
      <c r="AE20" s="107"/>
      <c r="AF20" s="107"/>
      <c r="AG20" s="107"/>
      <c r="AH20" s="107"/>
      <c r="AI20" s="103"/>
      <c r="AJ20" s="15"/>
      <c r="AK20" s="15"/>
      <c r="AL20" s="15"/>
    </row>
    <row r="21" spans="1:38" ht="9.9499999999999993" customHeight="1">
      <c r="A21" s="15"/>
      <c r="B21" s="26"/>
      <c r="C21" s="736" t="str">
        <f>X79</f>
        <v>Quellen: Statistische Ämter des Bundes und der Länder, Fahrländer Partner.</v>
      </c>
      <c r="L21" s="84"/>
      <c r="M21" s="84"/>
      <c r="N21" s="84"/>
      <c r="O21" s="84"/>
      <c r="P21" s="84"/>
      <c r="Q21" s="16"/>
      <c r="R21" s="15"/>
      <c r="S21" s="15"/>
      <c r="T21" s="15"/>
      <c r="U21" s="15"/>
      <c r="V21" s="109"/>
      <c r="W21" s="109"/>
      <c r="X21" s="134"/>
      <c r="Y21" s="107"/>
      <c r="Z21" s="107"/>
      <c r="AA21" s="107"/>
      <c r="AB21" s="107"/>
      <c r="AC21" s="107"/>
      <c r="AD21" s="107"/>
      <c r="AE21" s="107"/>
      <c r="AF21" s="107"/>
      <c r="AG21" s="107"/>
      <c r="AH21" s="107"/>
      <c r="AI21" s="103"/>
      <c r="AJ21" s="15"/>
      <c r="AK21" s="15"/>
      <c r="AL21" s="15"/>
    </row>
    <row r="22" spans="1:38" ht="9.9499999999999993" customHeight="1">
      <c r="A22" s="15"/>
      <c r="B22" s="26"/>
      <c r="C22" s="332" t="str">
        <f>X78</f>
        <v/>
      </c>
      <c r="L22" s="84"/>
      <c r="M22" s="84"/>
      <c r="N22" s="84"/>
      <c r="O22" s="84"/>
      <c r="P22" s="84"/>
      <c r="Q22" s="16"/>
      <c r="R22" s="15"/>
      <c r="S22" s="15"/>
      <c r="T22" s="15"/>
      <c r="U22" s="15"/>
      <c r="V22" s="109"/>
      <c r="W22" s="109"/>
      <c r="X22" s="134"/>
      <c r="Y22" s="107"/>
      <c r="Z22" s="107"/>
      <c r="AA22" s="107"/>
      <c r="AB22" s="107"/>
      <c r="AC22" s="107"/>
      <c r="AD22" s="107"/>
      <c r="AE22" s="107"/>
      <c r="AF22" s="107"/>
      <c r="AG22" s="107"/>
      <c r="AH22" s="107"/>
      <c r="AI22" s="103"/>
      <c r="AJ22" s="15"/>
      <c r="AK22" s="15"/>
      <c r="AL22" s="15"/>
    </row>
    <row r="23" spans="1:38" s="271" customFormat="1" ht="30" customHeight="1">
      <c r="A23" s="83"/>
      <c r="B23" s="312"/>
      <c r="R23" s="83"/>
      <c r="S23" s="83"/>
      <c r="T23" s="83"/>
      <c r="U23" s="15"/>
      <c r="V23" s="119"/>
      <c r="W23" s="119"/>
      <c r="X23" s="118"/>
      <c r="Y23" s="107"/>
      <c r="Z23" s="107"/>
      <c r="AA23" s="107"/>
      <c r="AB23" s="107"/>
      <c r="AC23" s="107"/>
      <c r="AD23" s="107"/>
      <c r="AE23" s="107"/>
      <c r="AF23" s="107"/>
      <c r="AG23" s="107"/>
      <c r="AH23" s="107"/>
      <c r="AI23" s="120"/>
      <c r="AJ23" s="15"/>
      <c r="AK23" s="15"/>
      <c r="AL23" s="15"/>
    </row>
    <row r="24" spans="1:38" s="271" customFormat="1" ht="16.5" customHeight="1">
      <c r="A24" s="85"/>
      <c r="B24" s="312"/>
      <c r="C24" s="318" t="str">
        <f>X24</f>
        <v>Bevölkerungsprognose (2016-2030) nach Altersklassen</v>
      </c>
      <c r="D24" s="87"/>
      <c r="E24" s="87"/>
      <c r="F24" s="87"/>
      <c r="G24" s="87"/>
      <c r="H24" s="87"/>
      <c r="I24" s="87"/>
      <c r="J24" s="87"/>
      <c r="K24" s="87"/>
      <c r="L24" s="87"/>
      <c r="M24" s="87"/>
      <c r="N24" s="87"/>
      <c r="O24" s="87"/>
      <c r="P24" s="87"/>
      <c r="R24" s="83"/>
      <c r="S24" s="83"/>
      <c r="T24" s="83"/>
      <c r="U24" s="15"/>
      <c r="V24" s="119"/>
      <c r="W24" s="119"/>
      <c r="X24" s="552" t="s">
        <v>160</v>
      </c>
      <c r="Y24" s="107"/>
      <c r="Z24" s="107"/>
      <c r="AA24" s="107"/>
      <c r="AB24" s="107"/>
      <c r="AC24" s="107"/>
      <c r="AD24" s="107"/>
      <c r="AE24" s="107"/>
      <c r="AF24" s="107"/>
      <c r="AG24" s="107"/>
      <c r="AH24" s="141"/>
      <c r="AI24" s="120"/>
      <c r="AJ24" s="15"/>
      <c r="AK24" s="15"/>
      <c r="AL24" s="15"/>
    </row>
    <row r="25" spans="1:38" s="271" customFormat="1" ht="9.9499999999999993" customHeight="1">
      <c r="A25" s="85"/>
      <c r="B25" s="312"/>
      <c r="C25" s="318"/>
      <c r="D25" s="87"/>
      <c r="E25" s="87"/>
      <c r="F25" s="87"/>
      <c r="G25" s="87"/>
      <c r="H25" s="87"/>
      <c r="I25" s="87"/>
      <c r="J25" s="87"/>
      <c r="K25" s="87"/>
      <c r="L25" s="87"/>
      <c r="M25" s="87"/>
      <c r="N25" s="87"/>
      <c r="O25" s="87"/>
      <c r="P25" s="87"/>
      <c r="R25" s="83"/>
      <c r="S25" s="83"/>
      <c r="T25" s="83"/>
      <c r="U25" s="15"/>
      <c r="V25" s="119"/>
      <c r="W25" s="119"/>
      <c r="X25" s="107"/>
      <c r="Y25" s="107"/>
      <c r="Z25" s="107"/>
      <c r="AA25" s="107"/>
      <c r="AB25" s="107"/>
      <c r="AC25" s="107"/>
      <c r="AD25" s="107"/>
      <c r="AE25" s="107"/>
      <c r="AF25" s="107"/>
      <c r="AG25" s="107"/>
      <c r="AH25" s="141"/>
      <c r="AI25" s="120"/>
      <c r="AJ25" s="15"/>
      <c r="AK25" s="15"/>
      <c r="AL25" s="15"/>
    </row>
    <row r="26" spans="1:38" ht="16.5" customHeight="1">
      <c r="A26" s="15"/>
      <c r="B26" s="26"/>
      <c r="C26" s="309"/>
      <c r="D26" s="309"/>
      <c r="E26" s="309"/>
      <c r="F26" s="309"/>
      <c r="G26" s="309"/>
      <c r="H26" s="309"/>
      <c r="I26" s="309"/>
      <c r="J26" s="644"/>
      <c r="K26" s="644" t="str">
        <f t="shared" ref="K26:P30" si="0">Y26</f>
        <v>0-20</v>
      </c>
      <c r="L26" s="644" t="str">
        <f t="shared" si="0"/>
        <v>21-40</v>
      </c>
      <c r="M26" s="644" t="str">
        <f t="shared" si="0"/>
        <v>41-60</v>
      </c>
      <c r="N26" s="644" t="str">
        <f t="shared" si="0"/>
        <v>61-80</v>
      </c>
      <c r="O26" s="644" t="str">
        <f t="shared" si="0"/>
        <v>81-101</v>
      </c>
      <c r="P26" s="644" t="str">
        <f t="shared" si="0"/>
        <v>Total</v>
      </c>
      <c r="Q26" s="16"/>
      <c r="R26" s="15"/>
      <c r="S26" s="15"/>
      <c r="T26" s="15"/>
      <c r="U26" s="15"/>
      <c r="V26" s="109"/>
      <c r="W26" s="109"/>
      <c r="X26" s="117"/>
      <c r="Y26" s="144" t="s">
        <v>161</v>
      </c>
      <c r="Z26" s="144" t="s">
        <v>162</v>
      </c>
      <c r="AA26" s="144" t="s">
        <v>163</v>
      </c>
      <c r="AB26" s="144" t="s">
        <v>164</v>
      </c>
      <c r="AC26" s="144" t="s">
        <v>165</v>
      </c>
      <c r="AD26" s="144" t="s">
        <v>10</v>
      </c>
      <c r="AE26" s="107"/>
      <c r="AF26" s="107"/>
      <c r="AG26" s="107"/>
      <c r="AH26" s="141"/>
      <c r="AI26" s="103"/>
      <c r="AJ26" s="15"/>
      <c r="AK26" s="15"/>
      <c r="AL26" s="15"/>
    </row>
    <row r="27" spans="1:38" ht="16.5" customHeight="1">
      <c r="A27" s="15"/>
      <c r="B27" s="26"/>
      <c r="C27" s="309" t="str">
        <f>X27</f>
        <v>Kreis Städteregion Aachen (abs.)</v>
      </c>
      <c r="D27" s="309"/>
      <c r="E27" s="309"/>
      <c r="F27" s="309"/>
      <c r="G27" s="309"/>
      <c r="H27" s="309"/>
      <c r="I27" s="309"/>
      <c r="J27" s="309"/>
      <c r="K27" s="337">
        <f t="shared" si="0"/>
        <v>-1700</v>
      </c>
      <c r="L27" s="337">
        <f t="shared" si="0"/>
        <v>-8000</v>
      </c>
      <c r="M27" s="337">
        <f t="shared" si="0"/>
        <v>-18000</v>
      </c>
      <c r="N27" s="337">
        <f t="shared" si="0"/>
        <v>25400</v>
      </c>
      <c r="O27" s="337">
        <f t="shared" si="0"/>
        <v>6600</v>
      </c>
      <c r="P27" s="337">
        <f t="shared" si="0"/>
        <v>4300</v>
      </c>
      <c r="Q27" s="16"/>
      <c r="R27" s="15"/>
      <c r="S27" s="15"/>
      <c r="T27" s="15"/>
      <c r="U27" s="15"/>
      <c r="V27" s="109"/>
      <c r="W27" s="109"/>
      <c r="X27" s="452" t="s">
        <v>280</v>
      </c>
      <c r="Y27" s="433">
        <v>-1700</v>
      </c>
      <c r="Z27" s="433">
        <v>-8000</v>
      </c>
      <c r="AA27" s="433">
        <v>-18000</v>
      </c>
      <c r="AB27" s="433">
        <v>25400</v>
      </c>
      <c r="AC27" s="433">
        <v>6600</v>
      </c>
      <c r="AD27" s="433">
        <v>4300</v>
      </c>
      <c r="AE27" s="107"/>
      <c r="AF27" s="107"/>
      <c r="AG27" s="107"/>
      <c r="AH27" s="141"/>
      <c r="AI27" s="103"/>
      <c r="AJ27" s="15"/>
      <c r="AK27" s="15"/>
      <c r="AL27" s="15"/>
    </row>
    <row r="28" spans="1:38" ht="16.5" customHeight="1">
      <c r="A28" s="15"/>
      <c r="B28" s="26"/>
      <c r="C28" s="309" t="str">
        <f>X28</f>
        <v>Kreis Städteregion Aachen</v>
      </c>
      <c r="D28" s="309"/>
      <c r="E28" s="309"/>
      <c r="F28" s="309"/>
      <c r="G28" s="309"/>
      <c r="H28" s="309"/>
      <c r="I28" s="309"/>
      <c r="J28" s="309"/>
      <c r="K28" s="338">
        <f t="shared" si="0"/>
        <v>-1.7970401691331905E-2</v>
      </c>
      <c r="L28" s="338">
        <f t="shared" si="0"/>
        <v>-5.0156739811912265E-2</v>
      </c>
      <c r="M28" s="338">
        <f t="shared" si="0"/>
        <v>-0.1171875</v>
      </c>
      <c r="N28" s="338">
        <f t="shared" si="0"/>
        <v>0.22698838248436104</v>
      </c>
      <c r="O28" s="338">
        <f t="shared" si="0"/>
        <v>0.2068965517241379</v>
      </c>
      <c r="P28" s="338">
        <f t="shared" si="0"/>
        <v>7.7969174977334799E-3</v>
      </c>
      <c r="Q28" s="16"/>
      <c r="R28" s="15"/>
      <c r="S28" s="15"/>
      <c r="T28" s="15"/>
      <c r="U28" s="15"/>
      <c r="V28" s="109"/>
      <c r="W28" s="109"/>
      <c r="X28" s="452" t="s">
        <v>274</v>
      </c>
      <c r="Y28" s="715">
        <v>-1.7970401691331905E-2</v>
      </c>
      <c r="Z28" s="715">
        <v>-5.0156739811912265E-2</v>
      </c>
      <c r="AA28" s="715">
        <v>-0.1171875</v>
      </c>
      <c r="AB28" s="715">
        <v>0.22698838248436104</v>
      </c>
      <c r="AC28" s="715">
        <v>0.2068965517241379</v>
      </c>
      <c r="AD28" s="715">
        <v>7.7969174977334799E-3</v>
      </c>
      <c r="AE28" s="107"/>
      <c r="AF28" s="107"/>
      <c r="AG28" s="107"/>
      <c r="AH28" s="141"/>
      <c r="AI28" s="103"/>
      <c r="AJ28" s="15"/>
      <c r="AK28" s="15"/>
      <c r="AL28" s="15"/>
    </row>
    <row r="29" spans="1:38" ht="16.5" customHeight="1">
      <c r="A29" s="15"/>
      <c r="B29" s="26"/>
      <c r="C29" s="309" t="str">
        <f>X29</f>
        <v>Bundesland Nordrhein-Westfalen</v>
      </c>
      <c r="D29" s="309"/>
      <c r="E29" s="309"/>
      <c r="F29" s="309"/>
      <c r="G29" s="309"/>
      <c r="H29" s="309"/>
      <c r="I29" s="309"/>
      <c r="J29" s="309"/>
      <c r="K29" s="338">
        <f t="shared" si="0"/>
        <v>-6.6821360258380147E-2</v>
      </c>
      <c r="L29" s="338">
        <f t="shared" si="0"/>
        <v>-8.6396114509877164E-2</v>
      </c>
      <c r="M29" s="338">
        <f t="shared" si="0"/>
        <v>-0.1792652906646468</v>
      </c>
      <c r="N29" s="338">
        <f t="shared" si="0"/>
        <v>0.22749621282589638</v>
      </c>
      <c r="O29" s="338">
        <f t="shared" si="0"/>
        <v>0.20576549939942712</v>
      </c>
      <c r="P29" s="338">
        <f t="shared" si="0"/>
        <v>-2.5634031720054296E-2</v>
      </c>
      <c r="Q29" s="16"/>
      <c r="R29" s="15"/>
      <c r="S29" s="15"/>
      <c r="T29" s="15"/>
      <c r="U29" s="15"/>
      <c r="V29" s="109"/>
      <c r="W29" s="109"/>
      <c r="X29" s="452" t="s">
        <v>275</v>
      </c>
      <c r="Y29" s="715">
        <v>-6.6821360258380147E-2</v>
      </c>
      <c r="Z29" s="715">
        <v>-8.6396114509877164E-2</v>
      </c>
      <c r="AA29" s="715">
        <v>-0.1792652906646468</v>
      </c>
      <c r="AB29" s="715">
        <v>0.22749621282589638</v>
      </c>
      <c r="AC29" s="715">
        <v>0.20576549939942712</v>
      </c>
      <c r="AD29" s="715">
        <v>-2.5634031720054296E-2</v>
      </c>
      <c r="AE29" s="107"/>
      <c r="AF29" s="107"/>
      <c r="AG29" s="107"/>
      <c r="AH29" s="141"/>
      <c r="AI29" s="103"/>
      <c r="AJ29" s="15"/>
      <c r="AK29" s="15"/>
      <c r="AL29" s="15"/>
    </row>
    <row r="30" spans="1:38" ht="16.5" customHeight="1">
      <c r="A30" s="15"/>
      <c r="B30" s="26"/>
      <c r="C30" s="339" t="str">
        <f>X30</f>
        <v>Deutschland</v>
      </c>
      <c r="D30" s="339"/>
      <c r="E30" s="339"/>
      <c r="F30" s="339"/>
      <c r="G30" s="339"/>
      <c r="H30" s="339"/>
      <c r="I30" s="339"/>
      <c r="J30" s="339"/>
      <c r="K30" s="690">
        <f t="shared" si="0"/>
        <v>-6.6716961098653882E-2</v>
      </c>
      <c r="L30" s="690">
        <f t="shared" si="0"/>
        <v>-0.10935249609509712</v>
      </c>
      <c r="M30" s="690">
        <f t="shared" si="0"/>
        <v>-0.15421427388640507</v>
      </c>
      <c r="N30" s="690">
        <f t="shared" si="0"/>
        <v>0.20936569753127876</v>
      </c>
      <c r="O30" s="690">
        <f t="shared" si="0"/>
        <v>0.27925601662262212</v>
      </c>
      <c r="P30" s="690">
        <f t="shared" si="0"/>
        <v>-2.1113513833757924E-2</v>
      </c>
      <c r="Q30" s="16"/>
      <c r="R30" s="15"/>
      <c r="S30" s="15"/>
      <c r="T30" s="15"/>
      <c r="U30" s="15"/>
      <c r="V30" s="109"/>
      <c r="W30" s="109"/>
      <c r="X30" s="452" t="s">
        <v>35</v>
      </c>
      <c r="Y30" s="715">
        <v>-6.6716961098653882E-2</v>
      </c>
      <c r="Z30" s="715">
        <v>-0.10935249609509712</v>
      </c>
      <c r="AA30" s="715">
        <v>-0.15421427388640507</v>
      </c>
      <c r="AB30" s="715">
        <v>0.20936569753127876</v>
      </c>
      <c r="AC30" s="715">
        <v>0.27925601662262212</v>
      </c>
      <c r="AD30" s="715">
        <v>-2.1113513833757924E-2</v>
      </c>
      <c r="AE30" s="107"/>
      <c r="AF30" s="107"/>
      <c r="AG30" s="107"/>
      <c r="AH30" s="141"/>
      <c r="AI30" s="103"/>
      <c r="AJ30" s="15"/>
      <c r="AK30" s="15"/>
      <c r="AL30" s="15"/>
    </row>
    <row r="31" spans="1:38" ht="4.5" customHeight="1">
      <c r="A31" s="15"/>
      <c r="B31" s="26"/>
      <c r="C31" s="41"/>
      <c r="D31" s="41"/>
      <c r="E31" s="41"/>
      <c r="F31" s="41"/>
      <c r="G31" s="41"/>
      <c r="H31" s="41"/>
      <c r="I31" s="41"/>
      <c r="J31" s="41"/>
      <c r="K31" s="677"/>
      <c r="L31" s="677"/>
      <c r="M31" s="677"/>
      <c r="N31" s="677"/>
      <c r="O31" s="677"/>
      <c r="P31" s="677"/>
      <c r="Q31" s="16"/>
      <c r="R31" s="15"/>
      <c r="S31" s="15"/>
      <c r="T31" s="15"/>
      <c r="U31" s="15"/>
      <c r="V31" s="109"/>
      <c r="W31" s="109"/>
      <c r="X31" s="107"/>
      <c r="Y31" s="107"/>
      <c r="Z31" s="107"/>
      <c r="AA31" s="107"/>
      <c r="AB31" s="107"/>
      <c r="AC31" s="107"/>
      <c r="AD31" s="107"/>
      <c r="AE31" s="107"/>
      <c r="AF31" s="107"/>
      <c r="AG31" s="107"/>
      <c r="AH31" s="141"/>
      <c r="AI31" s="103"/>
      <c r="AJ31" s="15"/>
      <c r="AK31" s="15"/>
      <c r="AL31" s="15"/>
    </row>
    <row r="32" spans="1:38" ht="9.9499999999999993" customHeight="1">
      <c r="A32" s="15"/>
      <c r="B32" s="26"/>
      <c r="C32" s="332" t="str">
        <f>X32</f>
        <v>Quelle: BBSR, Statistische Ämter des Bundes und der Länder, Fahrländer Partner.</v>
      </c>
      <c r="D32" s="87"/>
      <c r="E32" s="87"/>
      <c r="F32" s="87"/>
      <c r="G32" s="401"/>
      <c r="H32" s="401"/>
      <c r="I32" s="401"/>
      <c r="J32" s="401"/>
      <c r="K32" s="401"/>
      <c r="L32" s="401"/>
      <c r="M32" s="401"/>
      <c r="N32" s="401"/>
      <c r="O32" s="401"/>
      <c r="P32" s="401"/>
      <c r="Q32" s="16"/>
      <c r="R32" s="15"/>
      <c r="S32" s="15"/>
      <c r="T32" s="15"/>
      <c r="U32" s="15"/>
      <c r="V32" s="109"/>
      <c r="W32" s="109"/>
      <c r="X32" s="416" t="s">
        <v>47</v>
      </c>
      <c r="Y32" s="107"/>
      <c r="Z32" s="107"/>
      <c r="AA32" s="107"/>
      <c r="AB32" s="107"/>
      <c r="AC32" s="107"/>
      <c r="AD32" s="107"/>
      <c r="AE32" s="107"/>
      <c r="AF32" s="107"/>
      <c r="AG32" s="107"/>
      <c r="AH32" s="141"/>
      <c r="AI32" s="103"/>
      <c r="AJ32" s="15"/>
      <c r="AK32" s="15"/>
      <c r="AL32" s="15"/>
    </row>
    <row r="33" spans="1:38" ht="9.9499999999999993" customHeight="1">
      <c r="A33" s="15"/>
      <c r="B33" s="26"/>
      <c r="C33" s="332" t="str">
        <f>X33</f>
        <v/>
      </c>
      <c r="D33" s="87"/>
      <c r="E33" s="87"/>
      <c r="F33" s="87"/>
      <c r="G33" s="401"/>
      <c r="H33" s="401"/>
      <c r="I33" s="401"/>
      <c r="J33" s="401"/>
      <c r="K33" s="401"/>
      <c r="L33" s="401"/>
      <c r="M33" s="401"/>
      <c r="N33" s="401"/>
      <c r="O33" s="401"/>
      <c r="P33" s="401"/>
      <c r="Q33" s="16"/>
      <c r="R33" s="15"/>
      <c r="S33" s="15"/>
      <c r="T33" s="15"/>
      <c r="U33" s="15"/>
      <c r="V33" s="109"/>
      <c r="W33" s="109"/>
      <c r="X33" s="416" t="s">
        <v>14</v>
      </c>
      <c r="Y33" s="107"/>
      <c r="Z33" s="107"/>
      <c r="AA33" s="107"/>
      <c r="AB33" s="107"/>
      <c r="AC33" s="107"/>
      <c r="AD33" s="107"/>
      <c r="AE33" s="107"/>
      <c r="AF33" s="107"/>
      <c r="AG33" s="107"/>
      <c r="AH33" s="141"/>
      <c r="AI33" s="103"/>
      <c r="AJ33" s="15"/>
      <c r="AK33" s="15"/>
      <c r="AL33" s="15"/>
    </row>
    <row r="34" spans="1:38" s="41" customFormat="1" ht="30" customHeight="1">
      <c r="A34" s="31"/>
      <c r="B34" s="313"/>
      <c r="C34" s="87"/>
      <c r="D34" s="87"/>
      <c r="E34" s="87"/>
      <c r="F34" s="87"/>
      <c r="G34" s="87"/>
      <c r="H34" s="87"/>
      <c r="I34" s="87"/>
      <c r="J34" s="87"/>
      <c r="K34" s="87"/>
      <c r="L34" s="87"/>
      <c r="M34" s="87"/>
      <c r="N34" s="87"/>
      <c r="O34" s="87"/>
      <c r="P34" s="87"/>
      <c r="Q34" s="33"/>
      <c r="R34" s="31"/>
      <c r="S34" s="15"/>
      <c r="T34" s="15"/>
      <c r="U34" s="31"/>
      <c r="V34" s="117"/>
      <c r="W34" s="117"/>
      <c r="X34" s="107"/>
      <c r="Y34" s="107"/>
      <c r="Z34" s="107"/>
      <c r="AA34" s="107"/>
      <c r="AB34" s="107"/>
      <c r="AC34" s="107"/>
      <c r="AD34" s="107"/>
      <c r="AE34" s="107"/>
      <c r="AF34" s="141"/>
      <c r="AG34" s="141"/>
      <c r="AH34" s="141"/>
      <c r="AI34" s="118"/>
      <c r="AJ34" s="15"/>
      <c r="AK34" s="15"/>
      <c r="AL34" s="15"/>
    </row>
    <row r="35" spans="1:38" ht="16.5" customHeight="1">
      <c r="A35" s="15"/>
      <c r="B35" s="26"/>
      <c r="C35" s="318" t="str">
        <f>X35</f>
        <v>Haushaltsprognose (2016-2030)</v>
      </c>
      <c r="D35" s="87"/>
      <c r="E35" s="87"/>
      <c r="F35" s="87"/>
      <c r="G35" s="87"/>
      <c r="H35" s="87"/>
      <c r="I35" s="87"/>
      <c r="J35" s="87"/>
      <c r="K35" s="87"/>
      <c r="L35" s="87"/>
      <c r="M35" s="87"/>
      <c r="N35" s="87"/>
      <c r="O35" s="87"/>
      <c r="P35" s="87"/>
      <c r="Q35" s="16"/>
      <c r="R35" s="15"/>
      <c r="S35" s="15"/>
      <c r="T35" s="15"/>
      <c r="U35" s="15"/>
      <c r="V35" s="109"/>
      <c r="W35" s="109"/>
      <c r="X35" s="552" t="s">
        <v>46</v>
      </c>
      <c r="Y35" s="107"/>
      <c r="Z35" s="107"/>
      <c r="AA35" s="107"/>
      <c r="AB35" s="107"/>
      <c r="AC35" s="107"/>
      <c r="AD35" s="107"/>
      <c r="AE35" s="107"/>
      <c r="AF35" s="141"/>
      <c r="AG35" s="141"/>
      <c r="AH35" s="141"/>
      <c r="AI35" s="103"/>
      <c r="AJ35" s="15"/>
      <c r="AK35" s="15"/>
      <c r="AL35" s="15"/>
    </row>
    <row r="36" spans="1:38" ht="9.9499999999999993" customHeight="1">
      <c r="A36" s="15"/>
      <c r="B36" s="26"/>
      <c r="C36" s="318"/>
      <c r="D36" s="87"/>
      <c r="E36" s="87"/>
      <c r="F36" s="87"/>
      <c r="G36" s="87"/>
      <c r="H36" s="87"/>
      <c r="I36" s="87"/>
      <c r="J36" s="87"/>
      <c r="K36" s="87"/>
      <c r="L36" s="87"/>
      <c r="M36" s="87"/>
      <c r="N36" s="87"/>
      <c r="O36" s="87"/>
      <c r="P36" s="87"/>
      <c r="Q36" s="16"/>
      <c r="R36" s="15"/>
      <c r="S36" s="15"/>
      <c r="T36" s="15"/>
      <c r="U36" s="15"/>
      <c r="V36" s="109"/>
      <c r="W36" s="109"/>
      <c r="X36" s="141"/>
      <c r="Y36" s="107"/>
      <c r="Z36" s="107"/>
      <c r="AA36" s="107"/>
      <c r="AB36" s="107"/>
      <c r="AC36" s="107"/>
      <c r="AD36" s="107"/>
      <c r="AE36" s="107"/>
      <c r="AF36" s="141"/>
      <c r="AG36" s="141"/>
      <c r="AH36" s="141"/>
      <c r="AI36" s="103"/>
      <c r="AJ36" s="15"/>
      <c r="AK36" s="15"/>
      <c r="AL36" s="15"/>
    </row>
    <row r="37" spans="1:38" ht="16.5" customHeight="1">
      <c r="A37" s="15"/>
      <c r="B37" s="26"/>
      <c r="C37" s="664"/>
      <c r="D37" s="643"/>
      <c r="E37" s="643"/>
      <c r="F37" s="643"/>
      <c r="G37" s="643"/>
      <c r="H37" s="643"/>
      <c r="I37" s="643"/>
      <c r="J37" s="643"/>
      <c r="K37" s="643"/>
      <c r="L37" s="644">
        <f>Z37</f>
        <v>2020</v>
      </c>
      <c r="M37" s="644"/>
      <c r="N37" s="644">
        <f>AA37</f>
        <v>2025</v>
      </c>
      <c r="O37" s="644"/>
      <c r="P37" s="644">
        <f>AB37</f>
        <v>2030</v>
      </c>
      <c r="Q37" s="16"/>
      <c r="R37" s="15"/>
      <c r="S37" s="15"/>
      <c r="T37" s="15"/>
      <c r="U37" s="15"/>
      <c r="V37" s="109"/>
      <c r="W37" s="109"/>
      <c r="X37" s="141"/>
      <c r="Y37" s="107"/>
      <c r="Z37" s="144">
        <v>2020</v>
      </c>
      <c r="AA37" s="144">
        <v>2025</v>
      </c>
      <c r="AB37" s="144">
        <v>2030</v>
      </c>
      <c r="AC37" s="107"/>
      <c r="AD37" s="107"/>
      <c r="AE37" s="107"/>
      <c r="AF37" s="141"/>
      <c r="AG37" s="141"/>
      <c r="AH37" s="141"/>
      <c r="AI37" s="103"/>
      <c r="AJ37" s="15"/>
      <c r="AK37" s="15"/>
      <c r="AL37" s="15"/>
    </row>
    <row r="38" spans="1:38" ht="18" customHeight="1">
      <c r="A38" s="15"/>
      <c r="B38" s="45"/>
      <c r="C38" s="309" t="str">
        <f>X38</f>
        <v>Kreis Städteregion Aachen (abs.)</v>
      </c>
      <c r="D38" s="316"/>
      <c r="E38" s="316"/>
      <c r="F38" s="316"/>
      <c r="G38" s="644"/>
      <c r="H38" s="644"/>
      <c r="I38" s="644"/>
      <c r="J38" s="644"/>
      <c r="K38" s="350"/>
      <c r="L38" s="350">
        <f>Z38</f>
        <v>4187.375813494029</v>
      </c>
      <c r="M38" s="350"/>
      <c r="N38" s="350">
        <f>AA38</f>
        <v>5244.4069507289678</v>
      </c>
      <c r="O38" s="350"/>
      <c r="P38" s="350">
        <f>AB38</f>
        <v>6305.5446539320401</v>
      </c>
      <c r="R38" s="15"/>
      <c r="S38" s="15"/>
      <c r="T38" s="15"/>
      <c r="U38" s="15"/>
      <c r="V38" s="109"/>
      <c r="W38" s="109"/>
      <c r="X38" s="452" t="s">
        <v>280</v>
      </c>
      <c r="Y38" s="452"/>
      <c r="Z38" s="433">
        <v>4187.375813494029</v>
      </c>
      <c r="AA38" s="433">
        <v>5244.4069507289678</v>
      </c>
      <c r="AB38" s="433">
        <v>6305.5446539320401</v>
      </c>
      <c r="AC38" s="107"/>
      <c r="AD38" s="107"/>
      <c r="AE38" s="107"/>
      <c r="AF38" s="141"/>
      <c r="AG38" s="141"/>
      <c r="AH38" s="141"/>
      <c r="AI38" s="103"/>
      <c r="AJ38" s="15"/>
      <c r="AK38" s="15"/>
      <c r="AL38" s="15"/>
    </row>
    <row r="39" spans="1:38" ht="16.5" customHeight="1">
      <c r="A39" s="15"/>
      <c r="B39" s="26"/>
      <c r="C39" s="339" t="str">
        <f>X39</f>
        <v>Kreis Städteregion Aachen</v>
      </c>
      <c r="D39" s="501"/>
      <c r="E39" s="501"/>
      <c r="F39" s="501"/>
      <c r="G39" s="481"/>
      <c r="H39" s="481"/>
      <c r="I39" s="481"/>
      <c r="J39" s="481"/>
      <c r="K39" s="351"/>
      <c r="L39" s="376">
        <f>Z39</f>
        <v>1.5630794126521685E-2</v>
      </c>
      <c r="M39" s="376"/>
      <c r="N39" s="376">
        <f>AA39</f>
        <v>1.957651976170327E-2</v>
      </c>
      <c r="O39" s="376"/>
      <c r="P39" s="376">
        <f>AB39</f>
        <v>2.353757454097738E-2</v>
      </c>
      <c r="Q39" s="16"/>
      <c r="R39" s="15"/>
      <c r="S39" s="15"/>
      <c r="T39" s="15"/>
      <c r="U39" s="15"/>
      <c r="V39" s="109"/>
      <c r="W39" s="109"/>
      <c r="X39" s="452" t="s">
        <v>274</v>
      </c>
      <c r="Y39" s="452"/>
      <c r="Z39" s="715">
        <v>1.5630794126521685E-2</v>
      </c>
      <c r="AA39" s="715">
        <v>1.957651976170327E-2</v>
      </c>
      <c r="AB39" s="715">
        <v>2.353757454097738E-2</v>
      </c>
      <c r="AC39" s="107"/>
      <c r="AD39" s="107"/>
      <c r="AE39" s="107"/>
      <c r="AF39" s="141"/>
      <c r="AG39" s="141"/>
      <c r="AH39" s="141"/>
      <c r="AI39" s="103"/>
      <c r="AJ39" s="15"/>
      <c r="AK39" s="15"/>
      <c r="AL39" s="15"/>
    </row>
    <row r="40" spans="1:38" ht="16.5" customHeight="1">
      <c r="A40" s="15"/>
      <c r="B40" s="26"/>
      <c r="C40" s="339" t="str">
        <f>X40</f>
        <v>Bundesland Nordrhein-Westfalen</v>
      </c>
      <c r="D40" s="501"/>
      <c r="E40" s="501"/>
      <c r="F40" s="501"/>
      <c r="G40" s="481"/>
      <c r="H40" s="481"/>
      <c r="I40" s="481"/>
      <c r="J40" s="481"/>
      <c r="K40" s="351"/>
      <c r="L40" s="376">
        <f>Z40</f>
        <v>5.0044337599510769E-3</v>
      </c>
      <c r="M40" s="376"/>
      <c r="N40" s="376">
        <f>AA40</f>
        <v>6.2784808594675834E-3</v>
      </c>
      <c r="O40" s="376"/>
      <c r="P40" s="376">
        <f>AB40</f>
        <v>7.5617684322273337E-3</v>
      </c>
      <c r="Q40" s="16"/>
      <c r="R40" s="15"/>
      <c r="S40" s="15"/>
      <c r="T40" s="15"/>
      <c r="U40" s="15"/>
      <c r="V40" s="109"/>
      <c r="W40" s="109"/>
      <c r="X40" s="452" t="s">
        <v>275</v>
      </c>
      <c r="Y40" s="452"/>
      <c r="Z40" s="715">
        <v>5.0044337599510769E-3</v>
      </c>
      <c r="AA40" s="715">
        <v>6.2784808594675834E-3</v>
      </c>
      <c r="AB40" s="715">
        <v>7.5617684322273337E-3</v>
      </c>
      <c r="AC40" s="107"/>
      <c r="AD40" s="107"/>
      <c r="AE40" s="107"/>
      <c r="AF40" s="141"/>
      <c r="AG40" s="141"/>
      <c r="AH40" s="141"/>
      <c r="AI40" s="103"/>
      <c r="AJ40" s="15"/>
      <c r="AK40" s="15"/>
      <c r="AL40" s="15"/>
    </row>
    <row r="41" spans="1:38" ht="16.5" customHeight="1">
      <c r="A41" s="15"/>
      <c r="B41" s="26"/>
      <c r="C41" s="339" t="str">
        <f>X41</f>
        <v>Deutschland</v>
      </c>
      <c r="D41" s="501"/>
      <c r="E41" s="501"/>
      <c r="F41" s="501"/>
      <c r="G41" s="481"/>
      <c r="H41" s="481"/>
      <c r="I41" s="481"/>
      <c r="J41" s="481"/>
      <c r="K41" s="351"/>
      <c r="L41" s="376">
        <f>Z41</f>
        <v>6.1642313660499326E-3</v>
      </c>
      <c r="M41" s="376"/>
      <c r="N41" s="376">
        <f>AA41</f>
        <v>7.7378023449972133E-3</v>
      </c>
      <c r="O41" s="376"/>
      <c r="P41" s="376">
        <f>AB41</f>
        <v>9.333656738164775E-3</v>
      </c>
      <c r="Q41" s="16"/>
      <c r="R41" s="15"/>
      <c r="S41" s="15"/>
      <c r="T41" s="15"/>
      <c r="U41" s="15"/>
      <c r="V41" s="109"/>
      <c r="W41" s="109"/>
      <c r="X41" s="452" t="s">
        <v>35</v>
      </c>
      <c r="Y41" s="452"/>
      <c r="Z41" s="715">
        <v>6.1642313660499326E-3</v>
      </c>
      <c r="AA41" s="715">
        <v>7.7378023449972133E-3</v>
      </c>
      <c r="AB41" s="715">
        <v>9.333656738164775E-3</v>
      </c>
      <c r="AC41" s="107"/>
      <c r="AD41" s="107"/>
      <c r="AE41" s="107"/>
      <c r="AF41" s="141"/>
      <c r="AG41" s="141"/>
      <c r="AH41" s="141"/>
      <c r="AI41" s="103"/>
      <c r="AJ41" s="15"/>
      <c r="AK41" s="15"/>
      <c r="AL41" s="15"/>
    </row>
    <row r="42" spans="1:38" ht="4.5" customHeight="1">
      <c r="A42" s="15"/>
      <c r="B42" s="26"/>
      <c r="C42" s="41"/>
      <c r="D42" s="43"/>
      <c r="E42" s="43"/>
      <c r="F42" s="43"/>
      <c r="G42" s="82"/>
      <c r="H42" s="82"/>
      <c r="I42" s="82"/>
      <c r="J42" s="82"/>
      <c r="K42" s="315"/>
      <c r="L42" s="661"/>
      <c r="M42" s="661"/>
      <c r="N42" s="661"/>
      <c r="O42" s="661"/>
      <c r="P42" s="661"/>
      <c r="Q42" s="16"/>
      <c r="R42" s="15"/>
      <c r="S42" s="15"/>
      <c r="T42" s="15"/>
      <c r="U42" s="15"/>
      <c r="V42" s="109"/>
      <c r="W42" s="109"/>
      <c r="X42" s="416"/>
      <c r="Y42" s="107"/>
      <c r="Z42" s="107"/>
      <c r="AA42" s="107"/>
      <c r="AB42" s="107"/>
      <c r="AC42" s="107"/>
      <c r="AD42" s="107"/>
      <c r="AE42" s="107"/>
      <c r="AF42" s="141"/>
      <c r="AG42" s="141"/>
      <c r="AH42" s="141"/>
      <c r="AI42" s="103"/>
      <c r="AJ42" s="15"/>
      <c r="AK42" s="15"/>
      <c r="AL42" s="15"/>
    </row>
    <row r="43" spans="1:38" ht="9.9499999999999993" customHeight="1">
      <c r="A43" s="15"/>
      <c r="B43" s="26"/>
      <c r="C43" s="332" t="str">
        <f>X32</f>
        <v>Quelle: BBSR, Statistische Ämter des Bundes und der Länder, Fahrländer Partner.</v>
      </c>
      <c r="D43" s="43"/>
      <c r="E43" s="43"/>
      <c r="F43" s="43"/>
      <c r="G43" s="82"/>
      <c r="H43" s="82"/>
      <c r="I43" s="82"/>
      <c r="J43" s="82"/>
      <c r="K43" s="315"/>
      <c r="L43" s="661"/>
      <c r="M43" s="661"/>
      <c r="N43" s="661"/>
      <c r="O43" s="661"/>
      <c r="P43" s="661"/>
      <c r="Q43" s="16"/>
      <c r="R43" s="15"/>
      <c r="S43" s="15"/>
      <c r="T43" s="15"/>
      <c r="U43" s="15"/>
      <c r="V43" s="109"/>
      <c r="W43" s="109"/>
      <c r="X43" s="416" t="s">
        <v>47</v>
      </c>
      <c r="Y43" s="107"/>
      <c r="Z43" s="107"/>
      <c r="AA43" s="107"/>
      <c r="AB43" s="107"/>
      <c r="AC43" s="107"/>
      <c r="AD43" s="107"/>
      <c r="AE43" s="107"/>
      <c r="AF43" s="141"/>
      <c r="AG43" s="141"/>
      <c r="AH43" s="141"/>
      <c r="AI43" s="103"/>
      <c r="AJ43" s="15"/>
      <c r="AK43" s="15"/>
      <c r="AL43" s="15"/>
    </row>
    <row r="44" spans="1:38" ht="9.9499999999999993" customHeight="1">
      <c r="A44" s="15"/>
      <c r="B44" s="26"/>
      <c r="C44" s="332" t="str">
        <f>X33</f>
        <v/>
      </c>
      <c r="D44" s="43"/>
      <c r="E44" s="43"/>
      <c r="F44" s="43"/>
      <c r="G44" s="82"/>
      <c r="H44" s="82"/>
      <c r="I44" s="82"/>
      <c r="J44" s="82"/>
      <c r="K44" s="315"/>
      <c r="L44" s="661"/>
      <c r="M44" s="661"/>
      <c r="N44" s="661"/>
      <c r="O44" s="661"/>
      <c r="P44" s="661"/>
      <c r="Q44" s="16"/>
      <c r="R44" s="15"/>
      <c r="S44" s="15"/>
      <c r="T44" s="15"/>
      <c r="U44" s="15"/>
      <c r="V44" s="109"/>
      <c r="W44" s="109"/>
      <c r="X44" s="141"/>
      <c r="Y44" s="107"/>
      <c r="Z44" s="107"/>
      <c r="AA44" s="107"/>
      <c r="AB44" s="107"/>
      <c r="AC44" s="107"/>
      <c r="AD44" s="107"/>
      <c r="AE44" s="107"/>
      <c r="AF44" s="141"/>
      <c r="AG44" s="141"/>
      <c r="AH44" s="141"/>
      <c r="AI44" s="103"/>
      <c r="AJ44" s="15"/>
      <c r="AK44" s="15"/>
      <c r="AL44" s="15"/>
    </row>
    <row r="45" spans="1:38" ht="5.25" customHeight="1">
      <c r="A45" s="15"/>
      <c r="B45" s="26"/>
      <c r="C45" s="332"/>
      <c r="D45" s="43"/>
      <c r="E45" s="43"/>
      <c r="F45" s="43"/>
      <c r="G45" s="82"/>
      <c r="H45" s="82"/>
      <c r="I45" s="82"/>
      <c r="J45" s="82"/>
      <c r="K45" s="315"/>
      <c r="L45" s="661"/>
      <c r="M45" s="661"/>
      <c r="N45" s="661"/>
      <c r="O45" s="661"/>
      <c r="P45" s="661"/>
      <c r="Q45" s="16"/>
      <c r="R45" s="15"/>
      <c r="S45" s="15"/>
      <c r="T45" s="15"/>
      <c r="U45" s="15"/>
      <c r="V45" s="109"/>
      <c r="W45" s="109"/>
      <c r="X45" s="141"/>
      <c r="Y45" s="107"/>
      <c r="Z45" s="107"/>
      <c r="AA45" s="107"/>
      <c r="AB45" s="107"/>
      <c r="AC45" s="107"/>
      <c r="AD45" s="107"/>
      <c r="AE45" s="107"/>
      <c r="AF45" s="141"/>
      <c r="AG45" s="141"/>
      <c r="AH45" s="141"/>
      <c r="AI45" s="103"/>
      <c r="AJ45" s="15"/>
      <c r="AK45" s="15"/>
      <c r="AL45" s="15"/>
    </row>
    <row r="46" spans="1:38" ht="16.5" customHeight="1">
      <c r="A46" s="15"/>
      <c r="B46" s="26"/>
      <c r="Q46" s="16"/>
      <c r="R46" s="15"/>
      <c r="S46" s="15"/>
      <c r="T46" s="15"/>
      <c r="U46" s="15"/>
      <c r="V46" s="109"/>
      <c r="W46" s="109"/>
      <c r="X46" s="141"/>
      <c r="Y46" s="107"/>
      <c r="Z46" s="107"/>
      <c r="AA46" s="107"/>
      <c r="AB46" s="107"/>
      <c r="AC46" s="107"/>
      <c r="AD46" s="107"/>
      <c r="AE46" s="107"/>
      <c r="AF46" s="141"/>
      <c r="AG46" s="141"/>
      <c r="AH46" s="141"/>
      <c r="AI46" s="103"/>
      <c r="AJ46" s="15"/>
      <c r="AK46" s="15"/>
      <c r="AL46" s="15"/>
    </row>
    <row r="47" spans="1:38" ht="16.5" customHeight="1">
      <c r="A47" s="15"/>
      <c r="B47" s="26"/>
      <c r="Q47" s="16"/>
      <c r="R47" s="15"/>
      <c r="S47" s="15"/>
      <c r="T47" s="15"/>
      <c r="U47" s="15"/>
      <c r="V47" s="109"/>
      <c r="W47" s="109"/>
      <c r="X47" s="141"/>
      <c r="Y47" s="107"/>
      <c r="Z47" s="107"/>
      <c r="AA47" s="107"/>
      <c r="AB47" s="107"/>
      <c r="AC47" s="107"/>
      <c r="AD47" s="107"/>
      <c r="AE47" s="107"/>
      <c r="AF47" s="141"/>
      <c r="AG47" s="141"/>
      <c r="AH47" s="141"/>
      <c r="AI47" s="103"/>
      <c r="AJ47" s="15"/>
      <c r="AK47" s="15"/>
      <c r="AL47" s="15"/>
    </row>
    <row r="48" spans="1:38" ht="16.5" customHeight="1">
      <c r="A48" s="15"/>
      <c r="B48" s="26"/>
      <c r="Q48" s="16"/>
      <c r="R48" s="15"/>
      <c r="S48" s="15"/>
      <c r="T48" s="15"/>
      <c r="U48" s="15"/>
      <c r="V48" s="109"/>
      <c r="W48" s="109"/>
      <c r="X48" s="141"/>
      <c r="Y48" s="141"/>
      <c r="Z48" s="141"/>
      <c r="AA48" s="141"/>
      <c r="AB48" s="141"/>
      <c r="AC48" s="141"/>
      <c r="AD48" s="141"/>
      <c r="AE48" s="195"/>
      <c r="AF48" s="141"/>
      <c r="AG48" s="141"/>
      <c r="AH48" s="141"/>
      <c r="AI48" s="103"/>
      <c r="AJ48" s="15"/>
      <c r="AK48" s="15"/>
      <c r="AL48" s="15"/>
    </row>
    <row r="49" spans="1:38" ht="16.5" customHeight="1">
      <c r="A49" s="15"/>
      <c r="B49" s="26"/>
      <c r="Q49" s="16"/>
      <c r="R49" s="15"/>
      <c r="S49" s="15"/>
      <c r="T49" s="15"/>
      <c r="U49" s="15"/>
      <c r="V49" s="109"/>
      <c r="W49" s="109"/>
      <c r="X49" s="141"/>
      <c r="Y49" s="141"/>
      <c r="Z49" s="141"/>
      <c r="AA49" s="141"/>
      <c r="AB49" s="141"/>
      <c r="AC49" s="141"/>
      <c r="AD49" s="141"/>
      <c r="AE49" s="195"/>
      <c r="AF49" s="141"/>
      <c r="AG49" s="141"/>
      <c r="AH49" s="141"/>
      <c r="AI49" s="103"/>
      <c r="AJ49" s="15"/>
      <c r="AK49" s="15"/>
      <c r="AL49" s="15"/>
    </row>
    <row r="50" spans="1:38" ht="16.5" customHeight="1">
      <c r="A50" s="15"/>
      <c r="B50" s="26"/>
      <c r="Q50" s="16"/>
      <c r="R50" s="15"/>
      <c r="S50" s="15"/>
      <c r="T50" s="15"/>
      <c r="U50" s="15"/>
      <c r="V50" s="109"/>
      <c r="W50" s="109"/>
      <c r="X50" s="141"/>
      <c r="Y50" s="141"/>
      <c r="Z50" s="141"/>
      <c r="AA50" s="141"/>
      <c r="AB50" s="141"/>
      <c r="AC50" s="141"/>
      <c r="AD50" s="141"/>
      <c r="AE50" s="195"/>
      <c r="AF50" s="141"/>
      <c r="AG50" s="141"/>
      <c r="AH50" s="141"/>
      <c r="AI50" s="103"/>
      <c r="AJ50" s="15"/>
      <c r="AK50" s="15"/>
      <c r="AL50" s="15"/>
    </row>
    <row r="51" spans="1:38" ht="8.1" customHeight="1">
      <c r="A51" s="15"/>
      <c r="B51" s="26"/>
      <c r="Q51" s="16"/>
      <c r="R51" s="15"/>
      <c r="S51" s="15"/>
      <c r="T51" s="15"/>
      <c r="U51" s="15"/>
      <c r="V51" s="109"/>
      <c r="W51" s="109"/>
      <c r="X51" s="141"/>
      <c r="Y51" s="141"/>
      <c r="Z51" s="141"/>
      <c r="AA51" s="141"/>
      <c r="AB51" s="141"/>
      <c r="AC51" s="141"/>
      <c r="AD51" s="141"/>
      <c r="AE51" s="195"/>
      <c r="AF51" s="141"/>
      <c r="AG51" s="141"/>
      <c r="AH51" s="141"/>
      <c r="AI51" s="103"/>
      <c r="AJ51" s="15"/>
      <c r="AK51" s="15"/>
      <c r="AL51" s="15"/>
    </row>
    <row r="52" spans="1:38" s="41" customFormat="1" ht="17.25" customHeight="1">
      <c r="A52" s="31"/>
      <c r="B52" s="313"/>
      <c r="C52" s="40"/>
      <c r="D52" s="40"/>
      <c r="E52" s="40"/>
      <c r="F52" s="40"/>
      <c r="G52" s="40"/>
      <c r="H52" s="40"/>
      <c r="I52" s="40"/>
      <c r="J52" s="40"/>
      <c r="K52" s="40"/>
      <c r="L52" s="40"/>
      <c r="M52" s="40"/>
      <c r="N52" s="40"/>
      <c r="O52" s="40"/>
      <c r="P52" s="40"/>
      <c r="Q52" s="33"/>
      <c r="R52" s="31"/>
      <c r="S52" s="15"/>
      <c r="T52" s="15"/>
      <c r="U52" s="31"/>
      <c r="V52" s="117"/>
      <c r="W52" s="117"/>
      <c r="X52" s="141"/>
      <c r="Y52" s="141"/>
      <c r="Z52" s="141"/>
      <c r="AA52" s="141"/>
      <c r="AB52" s="141"/>
      <c r="AC52" s="141"/>
      <c r="AD52" s="141"/>
      <c r="AE52" s="141"/>
      <c r="AF52" s="141"/>
      <c r="AG52" s="141"/>
      <c r="AH52" s="141"/>
      <c r="AI52" s="118"/>
      <c r="AJ52" s="15"/>
      <c r="AK52" s="15"/>
      <c r="AL52" s="15"/>
    </row>
    <row r="53" spans="1:38" ht="5.25" customHeight="1">
      <c r="A53" s="15"/>
      <c r="B53" s="26"/>
      <c r="Q53" s="16"/>
      <c r="R53" s="15"/>
      <c r="S53" s="15"/>
      <c r="T53" s="15"/>
      <c r="U53" s="15"/>
      <c r="V53" s="109"/>
      <c r="W53" s="109"/>
      <c r="X53" s="141"/>
      <c r="Y53" s="141"/>
      <c r="Z53" s="141"/>
      <c r="AA53" s="141"/>
      <c r="AB53" s="141"/>
      <c r="AC53" s="141"/>
      <c r="AD53" s="141"/>
      <c r="AE53" s="141"/>
      <c r="AF53" s="141"/>
      <c r="AG53" s="141"/>
      <c r="AH53" s="141"/>
      <c r="AI53" s="103"/>
      <c r="AJ53" s="15"/>
      <c r="AK53" s="15"/>
      <c r="AL53" s="15"/>
    </row>
    <row r="54" spans="1:38" s="41" customFormat="1" ht="17.25" customHeight="1">
      <c r="A54" s="31"/>
      <c r="B54" s="313"/>
      <c r="C54" s="40"/>
      <c r="D54" s="40"/>
      <c r="E54" s="40"/>
      <c r="F54" s="40"/>
      <c r="G54" s="40"/>
      <c r="H54" s="40"/>
      <c r="I54" s="40"/>
      <c r="J54" s="40"/>
      <c r="K54" s="40"/>
      <c r="L54" s="40"/>
      <c r="M54" s="40"/>
      <c r="N54" s="40"/>
      <c r="O54" s="40"/>
      <c r="P54" s="40"/>
      <c r="Q54" s="33"/>
      <c r="R54" s="31"/>
      <c r="S54" s="15"/>
      <c r="T54" s="15"/>
      <c r="U54" s="31"/>
      <c r="V54" s="117"/>
      <c r="W54" s="117"/>
      <c r="X54" s="141"/>
      <c r="Y54" s="141"/>
      <c r="Z54" s="141"/>
      <c r="AA54" s="141"/>
      <c r="AB54" s="141"/>
      <c r="AC54" s="141"/>
      <c r="AD54" s="141"/>
      <c r="AE54" s="141"/>
      <c r="AF54" s="141"/>
      <c r="AG54" s="141"/>
      <c r="AH54" s="141"/>
      <c r="AI54" s="118"/>
      <c r="AJ54" s="15"/>
      <c r="AK54" s="15"/>
      <c r="AL54" s="15"/>
    </row>
    <row r="55" spans="1:38" ht="16.5" customHeight="1">
      <c r="A55" s="15"/>
      <c r="B55" s="26"/>
      <c r="Q55" s="16"/>
      <c r="R55" s="15"/>
      <c r="S55" s="15"/>
      <c r="T55" s="15"/>
      <c r="U55" s="15"/>
      <c r="V55" s="109"/>
      <c r="W55" s="109"/>
      <c r="X55" s="141"/>
      <c r="Y55" s="141"/>
      <c r="Z55" s="141"/>
      <c r="AA55" s="141"/>
      <c r="AB55" s="141"/>
      <c r="AC55" s="141"/>
      <c r="AD55" s="141"/>
      <c r="AE55" s="195"/>
      <c r="AF55" s="141"/>
      <c r="AG55" s="141"/>
      <c r="AH55" s="141"/>
      <c r="AI55" s="103"/>
      <c r="AJ55" s="15"/>
      <c r="AK55" s="15"/>
      <c r="AL55" s="15"/>
    </row>
    <row r="56" spans="1:38" ht="16.5" customHeight="1">
      <c r="A56" s="15"/>
      <c r="B56" s="26"/>
      <c r="Q56" s="16"/>
      <c r="R56" s="15"/>
      <c r="S56" s="15"/>
      <c r="T56" s="15"/>
      <c r="U56" s="15"/>
      <c r="V56" s="109"/>
      <c r="W56" s="109"/>
      <c r="X56" s="141"/>
      <c r="Y56" s="141"/>
      <c r="Z56" s="141"/>
      <c r="AA56" s="141"/>
      <c r="AB56" s="141"/>
      <c r="AC56" s="141"/>
      <c r="AD56" s="141"/>
      <c r="AE56" s="195"/>
      <c r="AF56" s="141"/>
      <c r="AG56" s="141"/>
      <c r="AH56" s="141"/>
      <c r="AI56" s="103"/>
      <c r="AJ56" s="15"/>
      <c r="AK56" s="15"/>
      <c r="AL56" s="15"/>
    </row>
    <row r="57" spans="1:38" ht="153.75" customHeight="1">
      <c r="A57" s="15"/>
      <c r="B57" s="26"/>
      <c r="Q57" s="16"/>
      <c r="R57" s="15"/>
      <c r="S57" s="15"/>
      <c r="T57" s="15"/>
      <c r="U57" s="15"/>
      <c r="V57" s="109"/>
      <c r="W57" s="109"/>
      <c r="X57" s="141"/>
      <c r="Y57" s="141"/>
      <c r="Z57" s="141"/>
      <c r="AA57" s="141"/>
      <c r="AB57" s="141"/>
      <c r="AC57" s="141"/>
      <c r="AD57" s="141"/>
      <c r="AE57" s="195"/>
      <c r="AF57" s="141"/>
      <c r="AG57" s="141"/>
      <c r="AH57" s="141"/>
      <c r="AI57" s="103"/>
      <c r="AJ57" s="15"/>
      <c r="AK57" s="15"/>
      <c r="AL57" s="15"/>
    </row>
    <row r="58" spans="1:38" ht="16.5" customHeight="1">
      <c r="A58" s="15"/>
      <c r="B58" s="26"/>
      <c r="Q58" s="16"/>
      <c r="R58" s="15"/>
      <c r="S58" s="15"/>
      <c r="T58" s="15"/>
      <c r="U58" s="15"/>
      <c r="V58" s="109"/>
      <c r="W58" s="109"/>
      <c r="X58" s="141"/>
      <c r="Y58" s="141"/>
      <c r="Z58" s="141"/>
      <c r="AA58" s="141"/>
      <c r="AB58" s="141"/>
      <c r="AC58" s="141"/>
      <c r="AD58" s="141"/>
      <c r="AE58" s="195"/>
      <c r="AF58" s="141"/>
      <c r="AG58" s="141"/>
      <c r="AH58" s="141"/>
      <c r="AI58" s="103"/>
      <c r="AJ58" s="15"/>
      <c r="AK58" s="15"/>
      <c r="AL58" s="15"/>
    </row>
    <row r="59" spans="1:38" ht="4.5" customHeight="1">
      <c r="A59" s="15"/>
      <c r="B59" s="26"/>
      <c r="Q59" s="16"/>
      <c r="R59" s="15"/>
      <c r="S59" s="15"/>
      <c r="T59" s="15"/>
      <c r="U59" s="15"/>
      <c r="V59" s="109"/>
      <c r="W59" s="109"/>
      <c r="X59" s="141"/>
      <c r="Y59" s="141"/>
      <c r="Z59" s="141"/>
      <c r="AA59" s="141"/>
      <c r="AB59" s="141"/>
      <c r="AC59" s="141"/>
      <c r="AD59" s="141"/>
      <c r="AE59" s="195"/>
      <c r="AF59" s="141"/>
      <c r="AG59" s="141"/>
      <c r="AH59" s="141"/>
      <c r="AI59" s="103"/>
      <c r="AJ59" s="15"/>
      <c r="AK59" s="15"/>
      <c r="AL59" s="15"/>
    </row>
    <row r="60" spans="1:38" ht="6.75" customHeight="1">
      <c r="A60" s="15"/>
      <c r="B60" s="26"/>
      <c r="C60" s="87"/>
      <c r="D60" s="87"/>
      <c r="E60" s="87"/>
      <c r="F60" s="87"/>
      <c r="G60" s="87"/>
      <c r="H60" s="87"/>
      <c r="I60" s="87"/>
      <c r="J60" s="87"/>
      <c r="K60" s="87"/>
      <c r="L60" s="87"/>
      <c r="M60" s="87"/>
      <c r="N60" s="87"/>
      <c r="O60" s="87"/>
      <c r="P60" s="87"/>
      <c r="Q60" s="16"/>
      <c r="R60" s="15"/>
      <c r="S60" s="15"/>
      <c r="T60" s="15"/>
      <c r="U60" s="15"/>
      <c r="V60" s="109"/>
      <c r="W60" s="109"/>
      <c r="X60" s="141"/>
      <c r="Y60" s="141"/>
      <c r="Z60" s="141"/>
      <c r="AA60" s="141"/>
      <c r="AB60" s="141"/>
      <c r="AC60" s="141"/>
      <c r="AD60" s="141"/>
      <c r="AE60" s="195"/>
      <c r="AF60" s="141"/>
      <c r="AG60" s="141"/>
      <c r="AH60" s="141"/>
      <c r="AI60" s="103"/>
      <c r="AJ60" s="15"/>
      <c r="AK60" s="15"/>
      <c r="AL60" s="15"/>
    </row>
    <row r="61" spans="1:38" ht="3" customHeight="1">
      <c r="A61" s="15"/>
      <c r="B61" s="26"/>
      <c r="C61" s="41"/>
      <c r="D61" s="43"/>
      <c r="E61" s="43"/>
      <c r="F61" s="43"/>
      <c r="G61" s="82"/>
      <c r="H61" s="82"/>
      <c r="I61" s="82"/>
      <c r="J61" s="82"/>
      <c r="K61" s="315"/>
      <c r="L61" s="661"/>
      <c r="M61" s="661"/>
      <c r="N61" s="661"/>
      <c r="O61" s="661"/>
      <c r="P61" s="661"/>
      <c r="Q61" s="16"/>
      <c r="R61" s="15"/>
      <c r="S61" s="15"/>
      <c r="T61" s="15"/>
      <c r="U61" s="15"/>
      <c r="V61" s="109"/>
      <c r="W61" s="109"/>
      <c r="X61" s="118"/>
      <c r="Y61" s="118"/>
      <c r="Z61" s="118"/>
      <c r="AA61" s="118"/>
      <c r="AB61" s="118"/>
      <c r="AC61" s="118"/>
      <c r="AD61" s="118"/>
      <c r="AE61" s="195"/>
      <c r="AF61" s="141"/>
      <c r="AG61" s="141"/>
      <c r="AH61" s="141"/>
      <c r="AI61" s="103"/>
      <c r="AJ61" s="15"/>
      <c r="AK61" s="15"/>
      <c r="AL61" s="15"/>
    </row>
    <row r="62" spans="1:38" ht="9" customHeight="1">
      <c r="A62" s="15"/>
      <c r="B62" s="26"/>
      <c r="C62" s="87"/>
      <c r="D62" s="87"/>
      <c r="E62" s="87"/>
      <c r="F62" s="87"/>
      <c r="G62" s="87"/>
      <c r="H62" s="87"/>
      <c r="I62" s="87"/>
      <c r="J62" s="87"/>
      <c r="K62" s="87"/>
      <c r="L62" s="87"/>
      <c r="M62" s="87"/>
      <c r="N62" s="87"/>
      <c r="O62" s="87"/>
      <c r="P62" s="87"/>
      <c r="Q62" s="16"/>
      <c r="R62" s="15"/>
      <c r="S62" s="15"/>
      <c r="T62" s="15"/>
      <c r="U62" s="15"/>
      <c r="V62" s="109"/>
      <c r="W62" s="109"/>
      <c r="X62" s="588"/>
      <c r="Y62" s="588"/>
      <c r="Z62" s="588"/>
      <c r="AA62" s="588"/>
      <c r="AB62" s="588"/>
      <c r="AC62" s="588"/>
      <c r="AD62" s="588"/>
      <c r="AE62" s="588"/>
      <c r="AF62" s="588"/>
      <c r="AG62" s="588"/>
      <c r="AH62" s="588"/>
      <c r="AI62" s="103"/>
      <c r="AJ62" s="15"/>
      <c r="AK62" s="15"/>
      <c r="AL62" s="15"/>
    </row>
    <row r="63" spans="1:38" ht="4.5" customHeight="1">
      <c r="A63" s="15"/>
      <c r="B63" s="26"/>
      <c r="C63" s="801"/>
      <c r="D63" s="801"/>
      <c r="E63" s="801"/>
      <c r="F63" s="319"/>
      <c r="G63" s="504"/>
      <c r="H63" s="504"/>
      <c r="I63" s="504"/>
      <c r="J63" s="504"/>
      <c r="K63" s="504"/>
      <c r="L63" s="504"/>
      <c r="M63" s="504"/>
      <c r="N63" s="504"/>
      <c r="O63" s="504"/>
      <c r="P63" s="665"/>
      <c r="Q63" s="16"/>
      <c r="R63" s="15"/>
      <c r="S63" s="15"/>
      <c r="T63" s="15"/>
      <c r="U63" s="15"/>
      <c r="V63" s="109"/>
      <c r="W63" s="109"/>
      <c r="X63" s="141"/>
      <c r="Y63" s="141"/>
      <c r="Z63" s="141"/>
      <c r="AA63" s="141"/>
      <c r="AB63" s="141"/>
      <c r="AC63" s="141"/>
      <c r="AD63" s="141"/>
      <c r="AE63" s="141"/>
      <c r="AF63" s="141"/>
      <c r="AG63" s="141"/>
      <c r="AH63" s="141"/>
      <c r="AI63" s="103"/>
      <c r="AJ63" s="15"/>
      <c r="AK63" s="15"/>
      <c r="AL63" s="15"/>
    </row>
    <row r="64" spans="1:38" ht="9.9499999999999993" customHeight="1">
      <c r="A64" s="15"/>
      <c r="B64" s="26"/>
      <c r="C64" s="802" t="s">
        <v>2</v>
      </c>
      <c r="D64" s="802"/>
      <c r="E64" s="802"/>
      <c r="G64" s="779" t="str">
        <f>Y64</f>
        <v>Gemeindecheck Wohnen: Stadt Aachen</v>
      </c>
      <c r="H64" s="332"/>
      <c r="I64" s="332"/>
      <c r="J64" s="332"/>
      <c r="K64" s="332"/>
      <c r="L64" s="332"/>
      <c r="M64" s="332"/>
      <c r="N64" s="332"/>
      <c r="O64" s="332"/>
      <c r="P64" s="776" t="str">
        <f>AH64</f>
        <v>4. Quartal 2020</v>
      </c>
      <c r="Q64" s="16"/>
      <c r="R64" s="15"/>
      <c r="S64" s="15"/>
      <c r="T64" s="15"/>
      <c r="U64" s="15"/>
      <c r="V64" s="109"/>
      <c r="W64" s="109"/>
      <c r="X64" s="370" t="s">
        <v>2</v>
      </c>
      <c r="Y64" s="370" t="s">
        <v>264</v>
      </c>
      <c r="Z64" s="370"/>
      <c r="AA64" s="141"/>
      <c r="AB64" s="370"/>
      <c r="AC64" s="370"/>
      <c r="AD64" s="370"/>
      <c r="AE64" s="370"/>
      <c r="AF64" s="109"/>
      <c r="AG64" s="109"/>
      <c r="AH64" s="370" t="s">
        <v>250</v>
      </c>
      <c r="AI64" s="109"/>
      <c r="AJ64" s="15"/>
      <c r="AK64" s="15"/>
      <c r="AL64" s="15"/>
    </row>
    <row r="65" spans="1:38" ht="9.9499999999999993" customHeight="1">
      <c r="A65" s="15"/>
      <c r="B65" s="26"/>
      <c r="C65" s="802" t="s">
        <v>3</v>
      </c>
      <c r="D65" s="802"/>
      <c r="E65" s="802"/>
      <c r="P65" s="776" t="str">
        <f>AH65</f>
        <v>Seite 4 / 16</v>
      </c>
      <c r="Q65" s="16"/>
      <c r="R65" s="15"/>
      <c r="S65" s="15"/>
      <c r="T65" s="15"/>
      <c r="U65" s="15"/>
      <c r="V65" s="109"/>
      <c r="W65" s="109"/>
      <c r="X65" s="370" t="s">
        <v>3</v>
      </c>
      <c r="Y65" s="370"/>
      <c r="Z65" s="370"/>
      <c r="AA65" s="370"/>
      <c r="AB65" s="370"/>
      <c r="AC65" s="370"/>
      <c r="AD65" s="370"/>
      <c r="AE65" s="370"/>
      <c r="AF65" s="109"/>
      <c r="AG65" s="109"/>
      <c r="AH65" s="370" t="s">
        <v>281</v>
      </c>
      <c r="AI65" s="109"/>
      <c r="AJ65" s="15"/>
      <c r="AK65" s="15"/>
      <c r="AL65" s="15"/>
    </row>
    <row r="66" spans="1:38" ht="8.1" customHeight="1">
      <c r="A66" s="15"/>
      <c r="B66" s="26"/>
      <c r="F66" s="311"/>
      <c r="H66" s="311"/>
      <c r="I66" s="311"/>
      <c r="J66" s="311"/>
      <c r="K66" s="311"/>
      <c r="L66" s="311"/>
      <c r="M66" s="311"/>
      <c r="N66" s="311"/>
      <c r="O66" s="311"/>
      <c r="Q66" s="16"/>
      <c r="R66" s="15"/>
      <c r="S66" s="15"/>
      <c r="T66" s="15"/>
      <c r="U66" s="15"/>
      <c r="V66" s="109"/>
      <c r="W66" s="109"/>
      <c r="X66" s="416"/>
      <c r="Y66" s="416"/>
      <c r="Z66" s="416"/>
      <c r="AA66" s="416"/>
      <c r="AB66" s="416"/>
      <c r="AC66" s="416"/>
      <c r="AD66" s="416"/>
      <c r="AE66" s="416"/>
      <c r="AF66" s="141"/>
      <c r="AG66" s="141"/>
      <c r="AH66" s="141"/>
      <c r="AI66" s="103"/>
      <c r="AJ66" s="15"/>
      <c r="AK66" s="15"/>
      <c r="AL66" s="15"/>
    </row>
    <row r="67" spans="1:38">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row>
    <row r="68" spans="1:38">
      <c r="A68" s="15"/>
      <c r="B68" s="15"/>
      <c r="C68" s="15"/>
      <c r="D68" s="15"/>
      <c r="E68" s="15"/>
      <c r="F68" s="15"/>
      <c r="G68" s="15"/>
      <c r="H68" s="15"/>
      <c r="I68" s="15"/>
      <c r="J68" s="15"/>
      <c r="K68" s="15"/>
      <c r="L68" s="15"/>
      <c r="M68" s="15"/>
      <c r="N68" s="15"/>
      <c r="O68" s="15"/>
      <c r="P68" s="15"/>
      <c r="Q68" s="15"/>
      <c r="R68" s="15"/>
      <c r="S68" s="15"/>
      <c r="T68" s="15"/>
      <c r="U68" s="15"/>
      <c r="V68" s="582" t="s">
        <v>0</v>
      </c>
      <c r="W68" s="582"/>
      <c r="X68" s="15"/>
      <c r="Y68" s="15"/>
      <c r="Z68" s="15"/>
      <c r="AA68" s="15"/>
      <c r="AB68" s="15"/>
      <c r="AC68" s="15"/>
      <c r="AD68" s="15"/>
      <c r="AE68" s="15"/>
      <c r="AF68" s="15"/>
      <c r="AG68" s="15"/>
      <c r="AH68" s="15"/>
      <c r="AI68" s="15"/>
      <c r="AJ68" s="15"/>
      <c r="AK68" s="15"/>
      <c r="AL68" s="15"/>
    </row>
    <row r="69" spans="1:38">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row>
    <row r="70" spans="1:38">
      <c r="A70" s="15"/>
      <c r="B70" s="15"/>
      <c r="C70" s="15"/>
      <c r="D70" s="15"/>
      <c r="E70" s="15"/>
      <c r="F70" s="15"/>
      <c r="G70" s="15"/>
      <c r="H70" s="15"/>
      <c r="I70" s="15"/>
      <c r="J70" s="15"/>
      <c r="K70" s="15"/>
      <c r="L70" s="15"/>
      <c r="M70" s="15"/>
      <c r="N70" s="15"/>
      <c r="O70" s="15"/>
      <c r="P70" s="15"/>
      <c r="Q70" s="15"/>
      <c r="R70" s="15"/>
      <c r="S70" s="15"/>
      <c r="T70" s="15"/>
      <c r="U70" s="15"/>
      <c r="V70" s="110"/>
      <c r="W70" s="110"/>
      <c r="X70" s="110"/>
      <c r="Y70" s="110"/>
      <c r="Z70" s="110"/>
      <c r="AA70" s="110"/>
      <c r="AB70" s="110"/>
      <c r="AC70" s="110"/>
      <c r="AD70" s="110"/>
      <c r="AE70" s="110"/>
      <c r="AF70" s="110"/>
      <c r="AG70" s="110"/>
      <c r="AH70" s="110"/>
      <c r="AI70" s="110"/>
      <c r="AJ70" s="15"/>
      <c r="AK70" s="15"/>
      <c r="AL70" s="15"/>
    </row>
    <row r="71" spans="1:38" ht="15">
      <c r="A71" s="15"/>
      <c r="B71" s="15"/>
      <c r="C71" s="15"/>
      <c r="D71" s="15"/>
      <c r="E71" s="15"/>
      <c r="F71" s="15"/>
      <c r="G71" s="15"/>
      <c r="H71" s="15"/>
      <c r="I71" s="15"/>
      <c r="J71" s="15"/>
      <c r="K71" s="15"/>
      <c r="L71" s="15"/>
      <c r="M71" s="15"/>
      <c r="N71" s="15"/>
      <c r="O71" s="15"/>
      <c r="P71" s="15"/>
      <c r="Q71" s="15"/>
      <c r="R71" s="15"/>
      <c r="S71" s="15"/>
      <c r="T71" s="15"/>
      <c r="U71" s="15"/>
      <c r="V71" s="110"/>
      <c r="W71" s="110"/>
      <c r="X71" s="552" t="s">
        <v>279</v>
      </c>
      <c r="Y71" s="126"/>
      <c r="Z71" s="126"/>
      <c r="AA71" s="126"/>
      <c r="AB71" s="126"/>
      <c r="AC71" s="126"/>
      <c r="AD71" s="126"/>
      <c r="AE71" s="110"/>
      <c r="AF71" s="110"/>
      <c r="AG71" s="110"/>
      <c r="AH71" s="110"/>
      <c r="AI71" s="110"/>
      <c r="AJ71" s="15"/>
      <c r="AK71" s="15"/>
      <c r="AL71" s="15"/>
    </row>
    <row r="72" spans="1:38">
      <c r="A72" s="15"/>
      <c r="B72" s="15"/>
      <c r="C72" s="15"/>
      <c r="D72" s="15"/>
      <c r="E72" s="15"/>
      <c r="F72" s="15"/>
      <c r="G72" s="15"/>
      <c r="H72" s="15"/>
      <c r="I72" s="15"/>
      <c r="J72" s="15"/>
      <c r="K72" s="15"/>
      <c r="L72" s="15"/>
      <c r="M72" s="15"/>
      <c r="N72" s="15"/>
      <c r="O72" s="15"/>
      <c r="P72" s="15"/>
      <c r="Q72" s="15"/>
      <c r="R72" s="15"/>
      <c r="S72" s="15"/>
      <c r="T72" s="15"/>
      <c r="U72" s="15"/>
      <c r="V72" s="110"/>
      <c r="W72" s="110"/>
      <c r="X72" s="105"/>
      <c r="Y72" s="105"/>
      <c r="Z72" s="105"/>
      <c r="AA72" s="105"/>
      <c r="AB72" s="105"/>
      <c r="AC72" s="105"/>
      <c r="AD72" s="105"/>
      <c r="AE72" s="110"/>
      <c r="AF72" s="110"/>
      <c r="AG72" s="110"/>
      <c r="AH72" s="110"/>
      <c r="AI72" s="110"/>
      <c r="AJ72" s="15"/>
      <c r="AK72" s="15"/>
      <c r="AL72" s="15"/>
    </row>
    <row r="73" spans="1:38">
      <c r="A73" s="15"/>
      <c r="B73" s="15"/>
      <c r="C73" s="15"/>
      <c r="D73" s="15"/>
      <c r="E73" s="15"/>
      <c r="F73" s="15"/>
      <c r="G73" s="15"/>
      <c r="H73" s="15"/>
      <c r="I73" s="15"/>
      <c r="J73" s="15"/>
      <c r="K73" s="15"/>
      <c r="L73" s="15"/>
      <c r="M73" s="15"/>
      <c r="N73" s="15"/>
      <c r="O73" s="15"/>
      <c r="P73" s="15"/>
      <c r="Q73" s="15"/>
      <c r="R73" s="15"/>
      <c r="S73" s="15"/>
      <c r="T73" s="15"/>
      <c r="U73" s="15"/>
      <c r="V73" s="110"/>
      <c r="W73" s="110"/>
      <c r="X73" s="175"/>
      <c r="Y73" s="554">
        <v>-20</v>
      </c>
      <c r="Z73" s="554" t="s">
        <v>5</v>
      </c>
      <c r="AA73" s="554" t="s">
        <v>6</v>
      </c>
      <c r="AB73" s="554" t="s">
        <v>7</v>
      </c>
      <c r="AC73" s="554" t="s">
        <v>249</v>
      </c>
      <c r="AD73" s="554" t="s">
        <v>8</v>
      </c>
      <c r="AE73" s="110"/>
      <c r="AF73" s="110"/>
      <c r="AG73" s="110"/>
      <c r="AH73" s="110"/>
      <c r="AI73" s="110"/>
      <c r="AJ73" s="15"/>
      <c r="AK73" s="15"/>
      <c r="AL73" s="15"/>
    </row>
    <row r="74" spans="1:38">
      <c r="A74" s="15"/>
      <c r="B74" s="15"/>
      <c r="C74" s="15"/>
      <c r="D74" s="15"/>
      <c r="E74" s="15"/>
      <c r="F74" s="15"/>
      <c r="G74" s="15"/>
      <c r="H74" s="15"/>
      <c r="I74" s="15"/>
      <c r="J74" s="15"/>
      <c r="K74" s="15"/>
      <c r="L74" s="15"/>
      <c r="M74" s="15"/>
      <c r="N74" s="15"/>
      <c r="O74" s="15"/>
      <c r="P74" s="15"/>
      <c r="Q74" s="15"/>
      <c r="R74" s="15"/>
      <c r="S74" s="15"/>
      <c r="T74" s="15"/>
      <c r="U74" s="15"/>
      <c r="V74" s="110"/>
      <c r="W74" s="110"/>
      <c r="X74" s="554" t="s">
        <v>272</v>
      </c>
      <c r="Y74" s="633">
        <v>41121</v>
      </c>
      <c r="Z74" s="633">
        <v>76013</v>
      </c>
      <c r="AA74" s="633">
        <v>55776</v>
      </c>
      <c r="AB74" s="633">
        <v>29295</v>
      </c>
      <c r="AC74" s="633">
        <v>20784</v>
      </c>
      <c r="AD74" s="633">
        <v>24391</v>
      </c>
      <c r="AE74" s="110"/>
      <c r="AF74" s="110"/>
      <c r="AG74" s="110"/>
      <c r="AH74" s="110"/>
      <c r="AI74" s="110"/>
      <c r="AJ74" s="15"/>
      <c r="AK74" s="15"/>
      <c r="AL74" s="15"/>
    </row>
    <row r="75" spans="1:38">
      <c r="A75" s="15"/>
      <c r="B75" s="15"/>
      <c r="C75" s="15"/>
      <c r="D75" s="15"/>
      <c r="E75" s="15"/>
      <c r="F75" s="15"/>
      <c r="G75" s="15"/>
      <c r="H75" s="15"/>
      <c r="I75" s="15"/>
      <c r="J75" s="15"/>
      <c r="K75" s="15"/>
      <c r="L75" s="15"/>
      <c r="M75" s="15"/>
      <c r="N75" s="15"/>
      <c r="O75" s="15"/>
      <c r="P75" s="15"/>
      <c r="Q75" s="15"/>
      <c r="R75" s="15"/>
      <c r="S75" s="15"/>
      <c r="T75" s="15"/>
      <c r="U75" s="15"/>
      <c r="V75" s="110"/>
      <c r="W75" s="110"/>
      <c r="X75" s="554" t="s">
        <v>274</v>
      </c>
      <c r="Y75" s="633">
        <v>99899</v>
      </c>
      <c r="Z75" s="633">
        <v>127268</v>
      </c>
      <c r="AA75" s="633">
        <v>139426</v>
      </c>
      <c r="AB75" s="633">
        <v>76286</v>
      </c>
      <c r="AC75" s="633">
        <v>53327</v>
      </c>
      <c r="AD75" s="633">
        <v>59259</v>
      </c>
      <c r="AE75" s="110"/>
      <c r="AF75" s="110"/>
      <c r="AG75" s="110"/>
      <c r="AH75" s="110"/>
      <c r="AI75" s="110"/>
      <c r="AJ75" s="15"/>
      <c r="AK75" s="15"/>
      <c r="AL75" s="15"/>
    </row>
    <row r="76" spans="1:38">
      <c r="A76" s="15"/>
      <c r="B76" s="15"/>
      <c r="C76" s="15"/>
      <c r="D76" s="15"/>
      <c r="E76" s="15"/>
      <c r="F76" s="15"/>
      <c r="G76" s="15"/>
      <c r="H76" s="15"/>
      <c r="I76" s="15"/>
      <c r="J76" s="15"/>
      <c r="K76" s="15"/>
      <c r="L76" s="15"/>
      <c r="M76" s="15"/>
      <c r="N76" s="15"/>
      <c r="O76" s="15"/>
      <c r="P76" s="15"/>
      <c r="Q76" s="15"/>
      <c r="R76" s="15"/>
      <c r="S76" s="15"/>
      <c r="T76" s="15"/>
      <c r="U76" s="15"/>
      <c r="V76" s="110"/>
      <c r="W76" s="110"/>
      <c r="X76" s="554" t="s">
        <v>275</v>
      </c>
      <c r="Y76" s="633">
        <v>3379246</v>
      </c>
      <c r="Z76" s="633">
        <v>3329112</v>
      </c>
      <c r="AA76" s="633">
        <v>4855335</v>
      </c>
      <c r="AB76" s="633">
        <v>2605641</v>
      </c>
      <c r="AC76" s="633">
        <v>1763476</v>
      </c>
      <c r="AD76" s="633">
        <v>1999841</v>
      </c>
      <c r="AE76" s="110"/>
      <c r="AF76" s="110"/>
      <c r="AG76" s="110"/>
      <c r="AH76" s="110"/>
      <c r="AI76" s="110"/>
      <c r="AJ76" s="15"/>
      <c r="AK76" s="15"/>
      <c r="AL76" s="15"/>
    </row>
    <row r="77" spans="1:38">
      <c r="A77" s="15"/>
      <c r="B77" s="15"/>
      <c r="C77" s="15"/>
      <c r="D77" s="15"/>
      <c r="E77" s="15"/>
      <c r="F77" s="15"/>
      <c r="G77" s="15"/>
      <c r="H77" s="15"/>
      <c r="I77" s="15"/>
      <c r="J77" s="15"/>
      <c r="K77" s="15"/>
      <c r="L77" s="15"/>
      <c r="M77" s="15"/>
      <c r="N77" s="15"/>
      <c r="O77" s="15"/>
      <c r="P77" s="15"/>
      <c r="Q77" s="15"/>
      <c r="R77" s="15"/>
      <c r="S77" s="15"/>
      <c r="T77" s="15"/>
      <c r="U77" s="15"/>
      <c r="V77" s="110"/>
      <c r="W77" s="110"/>
      <c r="X77" s="554" t="s">
        <v>35</v>
      </c>
      <c r="Y77" s="633">
        <v>15294292</v>
      </c>
      <c r="Z77" s="633">
        <v>15209636</v>
      </c>
      <c r="AA77" s="633">
        <v>22539621</v>
      </c>
      <c r="AB77" s="633">
        <v>12092132</v>
      </c>
      <c r="AC77" s="633">
        <v>8405042</v>
      </c>
      <c r="AD77" s="633">
        <v>9478490</v>
      </c>
      <c r="AE77" s="110"/>
      <c r="AF77" s="110"/>
      <c r="AG77" s="110"/>
      <c r="AH77" s="110"/>
      <c r="AI77" s="110"/>
      <c r="AJ77" s="15"/>
      <c r="AK77" s="15"/>
      <c r="AL77" s="15"/>
    </row>
    <row r="78" spans="1:38">
      <c r="A78" s="15"/>
      <c r="B78" s="15"/>
      <c r="C78" s="15"/>
      <c r="D78" s="15"/>
      <c r="E78" s="15"/>
      <c r="F78" s="15"/>
      <c r="G78" s="15"/>
      <c r="H78" s="15"/>
      <c r="I78" s="15"/>
      <c r="J78" s="15"/>
      <c r="K78" s="15"/>
      <c r="L78" s="15"/>
      <c r="M78" s="15"/>
      <c r="N78" s="15"/>
      <c r="O78" s="15"/>
      <c r="P78" s="15"/>
      <c r="Q78" s="15"/>
      <c r="R78" s="15"/>
      <c r="S78" s="15"/>
      <c r="T78" s="15"/>
      <c r="U78" s="15"/>
      <c r="V78" s="110"/>
      <c r="W78" s="110"/>
      <c r="X78" s="370" t="s">
        <v>14</v>
      </c>
      <c r="Y78" s="105"/>
      <c r="Z78" s="105"/>
      <c r="AA78" s="105"/>
      <c r="AB78" s="105"/>
      <c r="AC78" s="105"/>
      <c r="AD78" s="105"/>
      <c r="AE78" s="110"/>
      <c r="AF78" s="110"/>
      <c r="AG78" s="110"/>
      <c r="AH78" s="110"/>
      <c r="AI78" s="110"/>
      <c r="AJ78" s="15"/>
      <c r="AK78" s="15"/>
      <c r="AL78" s="15"/>
    </row>
    <row r="79" spans="1:38">
      <c r="A79" s="15"/>
      <c r="B79" s="15"/>
      <c r="C79" s="15"/>
      <c r="D79" s="15"/>
      <c r="E79" s="15"/>
      <c r="F79" s="15"/>
      <c r="G79" s="15"/>
      <c r="H79" s="15"/>
      <c r="I79" s="15"/>
      <c r="J79" s="15"/>
      <c r="K79" s="15"/>
      <c r="L79" s="15"/>
      <c r="M79" s="15"/>
      <c r="N79" s="15"/>
      <c r="O79" s="15"/>
      <c r="P79" s="15"/>
      <c r="Q79" s="15"/>
      <c r="R79" s="15"/>
      <c r="S79" s="15"/>
      <c r="T79" s="15"/>
      <c r="U79" s="15"/>
      <c r="V79" s="110"/>
      <c r="W79" s="110"/>
      <c r="X79" s="416" t="s">
        <v>43</v>
      </c>
      <c r="Y79" s="105"/>
      <c r="Z79" s="105"/>
      <c r="AA79" s="105"/>
      <c r="AB79" s="105"/>
      <c r="AC79" s="105"/>
      <c r="AD79" s="105"/>
      <c r="AE79" s="110"/>
      <c r="AF79" s="110"/>
      <c r="AG79" s="110"/>
      <c r="AH79" s="110"/>
      <c r="AI79" s="110"/>
      <c r="AJ79" s="15"/>
      <c r="AK79" s="15"/>
      <c r="AL79" s="15"/>
    </row>
    <row r="80" spans="1:38">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row>
    <row r="81" spans="1:38">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row>
    <row r="82" spans="1:38">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row>
    <row r="83" spans="1:38">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row>
    <row r="84" spans="1:38">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row>
    <row r="85" spans="1:38">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row>
    <row r="86" spans="1:38">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row>
    <row r="87" spans="1:38">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row>
    <row r="88" spans="1:38">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row>
    <row r="89" spans="1:38">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row>
    <row r="90" spans="1:38">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row>
    <row r="91" spans="1:38">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row>
    <row r="92" spans="1:38">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row>
    <row r="93" spans="1:38">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row>
    <row r="94" spans="1:38">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row>
    <row r="95" spans="1:38">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row>
    <row r="96" spans="1:38">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row>
    <row r="97" spans="1:38">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row>
    <row r="98" spans="1:38">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row>
    <row r="99" spans="1:38">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row>
    <row r="100" spans="1:38">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row>
    <row r="101" spans="1:38">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row>
    <row r="102" spans="1:38">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row>
    <row r="103" spans="1:38">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row>
    <row r="104" spans="1:38">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row>
    <row r="105" spans="1:38">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row>
    <row r="106" spans="1:38">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row>
    <row r="107" spans="1:38">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row>
    <row r="108" spans="1:38">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row>
    <row r="109" spans="1:38">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row>
    <row r="110" spans="1:38">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row>
    <row r="111" spans="1:38">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row>
    <row r="112" spans="1:38">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row>
    <row r="113" spans="1:38">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row>
    <row r="114" spans="1:38">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row>
    <row r="115" spans="1:38">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row>
    <row r="116" spans="1:38">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row>
    <row r="117" spans="1:38">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row>
    <row r="118" spans="1:38">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row>
    <row r="119" spans="1:38">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row>
    <row r="120" spans="1:38">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row>
    <row r="121" spans="1:38">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row>
    <row r="122" spans="1:38">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row>
  </sheetData>
  <sheetProtection selectLockedCells="1"/>
  <mergeCells count="5">
    <mergeCell ref="C64:E64"/>
    <mergeCell ref="C65:E65"/>
    <mergeCell ref="C4:E4"/>
    <mergeCell ref="C63:E63"/>
    <mergeCell ref="G3:P4"/>
  </mergeCells>
  <hyperlinks>
    <hyperlink ref="X8" location="'BEV2'!X71" display="Daten" xr:uid="{00000000-0004-0000-0300-000000000000}"/>
  </hyperlinks>
  <pageMargins left="0.78740157480314998" right="0.59055118110236204" top="0.15748031496063" bottom="0.15748031496063" header="0" footer="0"/>
  <pageSetup paperSize="9" scale="83" fitToWidth="0"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113E0-E120-459F-AA9E-572C12A6CA50}">
  <sheetPr codeName="Tabelle48"/>
  <dimension ref="A1:AJ138"/>
  <sheetViews>
    <sheetView workbookViewId="0"/>
  </sheetViews>
  <sheetFormatPr baseColWidth="10" defaultColWidth="11" defaultRowHeight="14.25"/>
  <cols>
    <col min="1" max="1" width="4.625" style="40" customWidth="1"/>
    <col min="2" max="2" width="2.625" style="40" customWidth="1"/>
    <col min="3" max="3" width="10.625" style="40" customWidth="1"/>
    <col min="4" max="4" width="1.625" style="40" customWidth="1"/>
    <col min="5" max="5" width="12.875" style="40" customWidth="1"/>
    <col min="6" max="6" width="1.625" style="40" customWidth="1"/>
    <col min="7" max="16" width="7" style="40" customWidth="1"/>
    <col min="17" max="18" width="2.625" style="40" customWidth="1"/>
    <col min="19" max="21" width="11" style="40" customWidth="1"/>
    <col min="22" max="23" width="2.625" style="40" customWidth="1"/>
    <col min="24" max="24" width="35.625" style="40" customWidth="1"/>
    <col min="25" max="32" width="10.625" style="40" customWidth="1"/>
    <col min="33" max="33" width="2.625" style="40" customWidth="1"/>
    <col min="34" max="34" width="11" style="40"/>
    <col min="35" max="35" width="11" style="40" customWidth="1"/>
    <col min="36" max="16384" width="11" style="40"/>
  </cols>
  <sheetData>
    <row r="1" spans="1:36" ht="4.5" customHeight="1">
      <c r="A1" s="15"/>
      <c r="B1" s="16"/>
      <c r="C1" s="347"/>
      <c r="D1" s="348"/>
      <c r="E1" s="348"/>
      <c r="F1" s="348"/>
      <c r="G1" s="348"/>
      <c r="H1" s="348"/>
      <c r="I1" s="348"/>
      <c r="J1" s="348"/>
      <c r="K1" s="17"/>
      <c r="L1" s="17"/>
      <c r="M1" s="17"/>
      <c r="N1" s="17"/>
      <c r="O1" s="17"/>
      <c r="P1" s="17"/>
      <c r="Q1" s="63"/>
      <c r="R1" s="15"/>
      <c r="S1" s="15"/>
      <c r="T1" s="15"/>
      <c r="U1" s="15"/>
      <c r="V1" s="103"/>
      <c r="W1" s="103"/>
      <c r="X1" s="132"/>
      <c r="Y1" s="104"/>
      <c r="Z1" s="104"/>
      <c r="AA1" s="104"/>
      <c r="AB1" s="104"/>
      <c r="AC1" s="104"/>
      <c r="AD1" s="104"/>
      <c r="AE1" s="104"/>
      <c r="AF1" s="104"/>
      <c r="AG1" s="104"/>
      <c r="AH1" s="15"/>
      <c r="AI1" s="15"/>
      <c r="AJ1" s="15"/>
    </row>
    <row r="2" spans="1:36" ht="4.5" customHeight="1">
      <c r="A2" s="15"/>
      <c r="B2" s="16"/>
      <c r="C2" s="320"/>
      <c r="D2" s="321"/>
      <c r="E2" s="321"/>
      <c r="F2" s="321"/>
      <c r="G2" s="321"/>
      <c r="H2" s="321"/>
      <c r="I2" s="321"/>
      <c r="J2" s="321"/>
      <c r="K2" s="322"/>
      <c r="L2" s="322"/>
      <c r="M2" s="322"/>
      <c r="N2" s="322"/>
      <c r="O2" s="322"/>
      <c r="P2" s="322"/>
      <c r="Q2" s="63"/>
      <c r="R2" s="15"/>
      <c r="S2" s="15"/>
      <c r="T2" s="15"/>
      <c r="U2" s="15"/>
      <c r="V2" s="103"/>
      <c r="W2" s="103"/>
      <c r="X2" s="132"/>
      <c r="Y2" s="104"/>
      <c r="Z2" s="104"/>
      <c r="AA2" s="104"/>
      <c r="AB2" s="104"/>
      <c r="AC2" s="104"/>
      <c r="AD2" s="104"/>
      <c r="AE2" s="104"/>
      <c r="AF2" s="104"/>
      <c r="AG2" s="104"/>
      <c r="AH2" s="15"/>
      <c r="AI2" s="15"/>
      <c r="AJ2" s="15"/>
    </row>
    <row r="3" spans="1:36" s="64" customFormat="1" ht="24.95" customHeight="1">
      <c r="A3" s="18"/>
      <c r="B3" s="19"/>
      <c r="C3" s="345" t="str">
        <f>W3</f>
        <v>1</v>
      </c>
      <c r="D3" s="352"/>
      <c r="E3" s="352"/>
      <c r="F3" s="352"/>
      <c r="G3" s="814" t="str">
        <f>X3</f>
        <v>Bevölkerung (3)</v>
      </c>
      <c r="H3" s="814"/>
      <c r="I3" s="814"/>
      <c r="J3" s="814"/>
      <c r="K3" s="814"/>
      <c r="L3" s="814"/>
      <c r="M3" s="814"/>
      <c r="N3" s="814"/>
      <c r="O3" s="814"/>
      <c r="P3" s="814"/>
      <c r="Q3" s="63"/>
      <c r="R3" s="18"/>
      <c r="S3" s="15"/>
      <c r="T3" s="18"/>
      <c r="U3" s="18"/>
      <c r="V3" s="113"/>
      <c r="W3" s="516" t="s">
        <v>254</v>
      </c>
      <c r="X3" s="516" t="s">
        <v>282</v>
      </c>
      <c r="Y3" s="130"/>
      <c r="Z3" s="130"/>
      <c r="AA3" s="130"/>
      <c r="AB3" s="130"/>
      <c r="AC3" s="105" t="s">
        <v>28</v>
      </c>
      <c r="AD3" s="105" t="s">
        <v>222</v>
      </c>
      <c r="AE3" s="516"/>
      <c r="AF3" s="195" t="s">
        <v>250</v>
      </c>
      <c r="AG3" s="104"/>
      <c r="AH3" s="15"/>
      <c r="AI3" s="15"/>
      <c r="AJ3" s="15"/>
    </row>
    <row r="4" spans="1:36" s="64" customFormat="1" ht="24.95" customHeight="1">
      <c r="A4" s="18"/>
      <c r="B4" s="19"/>
      <c r="C4" s="345"/>
      <c r="D4" s="352"/>
      <c r="E4" s="352"/>
      <c r="F4" s="352"/>
      <c r="G4" s="814"/>
      <c r="H4" s="814"/>
      <c r="I4" s="814"/>
      <c r="J4" s="814"/>
      <c r="K4" s="814"/>
      <c r="L4" s="814"/>
      <c r="M4" s="814"/>
      <c r="N4" s="814"/>
      <c r="O4" s="814"/>
      <c r="P4" s="814"/>
      <c r="Q4" s="63"/>
      <c r="R4" s="18"/>
      <c r="S4" s="15"/>
      <c r="T4" s="18"/>
      <c r="U4" s="18"/>
      <c r="V4" s="113"/>
      <c r="W4" s="113"/>
      <c r="X4" s="131"/>
      <c r="Y4" s="130"/>
      <c r="Z4" s="130"/>
      <c r="AA4" s="130"/>
      <c r="AB4" s="130"/>
      <c r="AC4" s="130"/>
      <c r="AD4" s="130"/>
      <c r="AE4" s="130"/>
      <c r="AF4" s="130"/>
      <c r="AG4" s="104"/>
      <c r="AH4" s="15"/>
      <c r="AI4" s="15"/>
      <c r="AJ4" s="15"/>
    </row>
    <row r="5" spans="1:36" s="42" customFormat="1" ht="24.95" customHeight="1">
      <c r="A5" s="24"/>
      <c r="B5" s="25"/>
      <c r="C5" s="833"/>
      <c r="D5" s="833"/>
      <c r="E5" s="833"/>
      <c r="F5" s="833"/>
      <c r="G5" s="833"/>
      <c r="H5" s="833"/>
      <c r="I5" s="833"/>
      <c r="J5" s="833"/>
      <c r="K5" s="833"/>
      <c r="L5" s="833"/>
      <c r="M5" s="833"/>
      <c r="N5" s="833"/>
      <c r="O5" s="833"/>
      <c r="P5" s="833"/>
      <c r="R5" s="24"/>
      <c r="S5" s="15"/>
      <c r="T5" s="24"/>
      <c r="U5" s="24"/>
      <c r="V5" s="105"/>
      <c r="W5" s="169"/>
      <c r="X5" s="592"/>
      <c r="Y5" s="592"/>
      <c r="Z5" s="592"/>
      <c r="AA5" s="592"/>
      <c r="AB5" s="592"/>
      <c r="AC5" s="592"/>
      <c r="AD5" s="592"/>
      <c r="AE5" s="592"/>
      <c r="AF5" s="592"/>
      <c r="AG5" s="105"/>
      <c r="AH5" s="15"/>
      <c r="AI5" s="15"/>
      <c r="AJ5" s="15"/>
    </row>
    <row r="6" spans="1:36" s="44" customFormat="1" ht="4.5" customHeight="1">
      <c r="A6" s="21"/>
      <c r="B6" s="22"/>
      <c r="C6" s="361"/>
      <c r="D6" s="361"/>
      <c r="E6" s="361"/>
      <c r="F6" s="361"/>
      <c r="G6" s="361"/>
      <c r="H6" s="361"/>
      <c r="I6" s="361"/>
      <c r="J6" s="361"/>
      <c r="K6" s="361"/>
      <c r="L6" s="361"/>
      <c r="M6" s="361"/>
      <c r="N6" s="361"/>
      <c r="O6" s="361"/>
      <c r="P6" s="361"/>
      <c r="R6" s="21"/>
      <c r="S6" s="15"/>
      <c r="T6" s="21"/>
      <c r="U6" s="21"/>
      <c r="V6" s="106"/>
      <c r="W6" s="106"/>
      <c r="X6" s="114"/>
      <c r="Y6" s="114"/>
      <c r="Z6" s="114"/>
      <c r="AA6" s="114"/>
      <c r="AB6" s="114"/>
      <c r="AC6" s="114"/>
      <c r="AD6" s="114"/>
      <c r="AE6" s="114"/>
      <c r="AF6" s="114"/>
      <c r="AG6" s="106"/>
      <c r="AH6" s="15"/>
      <c r="AI6" s="15"/>
      <c r="AJ6" s="15"/>
    </row>
    <row r="7" spans="1:36" ht="16.5" customHeight="1">
      <c r="A7" s="15"/>
      <c r="B7" s="23"/>
      <c r="C7" s="752" t="str">
        <f>X118</f>
        <v>Landtagswahlen 2017 und 2012 im Vergleich</v>
      </c>
      <c r="D7" s="752"/>
      <c r="E7" s="752"/>
      <c r="F7" s="752"/>
      <c r="G7" s="752"/>
      <c r="H7" s="752"/>
      <c r="I7" s="752"/>
      <c r="J7" s="752"/>
      <c r="K7" s="752"/>
      <c r="L7" s="752"/>
      <c r="M7" s="752"/>
      <c r="N7" s="752"/>
      <c r="O7" s="752"/>
      <c r="P7" s="752"/>
      <c r="Q7" s="754" t="s">
        <v>1</v>
      </c>
      <c r="R7" s="15"/>
      <c r="S7" s="15"/>
      <c r="T7" s="15"/>
      <c r="U7" s="15"/>
      <c r="V7" s="108"/>
      <c r="W7" s="108"/>
      <c r="X7" s="103"/>
      <c r="Y7" s="103"/>
      <c r="Z7" s="107"/>
      <c r="AA7" s="107"/>
      <c r="AB7" s="107"/>
      <c r="AC7" s="107"/>
      <c r="AD7" s="107"/>
      <c r="AE7" s="107"/>
      <c r="AF7" s="103"/>
      <c r="AG7" s="103" t="s">
        <v>1</v>
      </c>
      <c r="AH7" s="15"/>
      <c r="AI7" s="15"/>
      <c r="AJ7" s="15"/>
    </row>
    <row r="8" spans="1:36" ht="4.5" customHeight="1">
      <c r="A8" s="15"/>
      <c r="B8" s="26"/>
      <c r="C8" s="752"/>
      <c r="D8" s="752"/>
      <c r="E8" s="752"/>
      <c r="F8" s="752"/>
      <c r="G8" s="752"/>
      <c r="H8" s="752"/>
      <c r="I8" s="752"/>
      <c r="J8" s="752"/>
      <c r="K8" s="752"/>
      <c r="L8" s="752"/>
      <c r="M8" s="752"/>
      <c r="N8" s="752"/>
      <c r="O8" s="752"/>
      <c r="P8" s="752"/>
      <c r="Q8" s="754"/>
      <c r="R8" s="15"/>
      <c r="S8" s="15"/>
      <c r="T8" s="15"/>
      <c r="U8" s="15"/>
      <c r="V8" s="109"/>
      <c r="W8" s="109"/>
      <c r="X8" s="115"/>
      <c r="Y8" s="115"/>
      <c r="Z8" s="115"/>
      <c r="AA8" s="115"/>
      <c r="AB8" s="115"/>
      <c r="AC8" s="115"/>
      <c r="AD8" s="115"/>
      <c r="AE8" s="115"/>
      <c r="AF8" s="115"/>
      <c r="AG8" s="103"/>
      <c r="AH8" s="15"/>
      <c r="AI8" s="15"/>
      <c r="AJ8" s="15"/>
    </row>
    <row r="9" spans="1:36" ht="16.5" customHeight="1">
      <c r="A9" s="15"/>
      <c r="B9" s="26"/>
      <c r="Q9" s="754"/>
      <c r="R9" s="15"/>
      <c r="S9" s="15"/>
      <c r="T9" s="15"/>
      <c r="U9" s="15"/>
      <c r="V9" s="109"/>
      <c r="W9" s="109"/>
      <c r="X9" s="522" t="s">
        <v>283</v>
      </c>
      <c r="Y9" s="109"/>
      <c r="Z9" s="109"/>
      <c r="AA9" s="109"/>
      <c r="AB9" s="109"/>
      <c r="AC9" s="109"/>
      <c r="AD9" s="109"/>
      <c r="AE9" s="109"/>
      <c r="AF9" s="109"/>
      <c r="AG9" s="103"/>
      <c r="AH9" s="15"/>
      <c r="AI9" s="15"/>
      <c r="AJ9" s="15"/>
    </row>
    <row r="10" spans="1:36" ht="16.5" customHeight="1">
      <c r="A10" s="15"/>
      <c r="B10" s="26"/>
      <c r="C10" s="832"/>
      <c r="D10" s="832"/>
      <c r="E10" s="832"/>
      <c r="F10" s="832"/>
      <c r="G10" s="832"/>
      <c r="H10" s="832"/>
      <c r="I10" s="832"/>
      <c r="J10" s="832"/>
      <c r="K10" s="832"/>
      <c r="L10" s="832"/>
      <c r="M10" s="832"/>
      <c r="N10" s="832"/>
      <c r="O10" s="832"/>
      <c r="P10" s="832"/>
      <c r="Q10" s="754"/>
      <c r="R10" s="15"/>
      <c r="S10" s="15"/>
      <c r="T10" s="15"/>
      <c r="U10" s="15"/>
      <c r="V10" s="109"/>
      <c r="W10" s="109"/>
      <c r="X10" s="716" t="s">
        <v>34</v>
      </c>
      <c r="Y10" s="109"/>
      <c r="Z10" s="109"/>
      <c r="AA10" s="109"/>
      <c r="AB10" s="109"/>
      <c r="AC10" s="109"/>
      <c r="AD10" s="109"/>
      <c r="AE10" s="109"/>
      <c r="AF10" s="109"/>
      <c r="AG10" s="103"/>
      <c r="AH10" s="15"/>
      <c r="AI10" s="15"/>
      <c r="AJ10" s="15"/>
    </row>
    <row r="11" spans="1:36" ht="16.5" customHeight="1">
      <c r="A11" s="15"/>
      <c r="B11" s="26"/>
      <c r="C11" s="832"/>
      <c r="D11" s="832"/>
      <c r="E11" s="832"/>
      <c r="F11" s="832"/>
      <c r="G11" s="832"/>
      <c r="H11" s="832"/>
      <c r="I11" s="832"/>
      <c r="J11" s="832"/>
      <c r="K11" s="832"/>
      <c r="L11" s="832"/>
      <c r="M11" s="832"/>
      <c r="N11" s="832"/>
      <c r="O11" s="832"/>
      <c r="P11" s="832"/>
      <c r="Q11" s="754"/>
      <c r="R11" s="15"/>
      <c r="S11" s="15"/>
      <c r="T11" s="15"/>
      <c r="U11" s="15"/>
      <c r="V11" s="109"/>
      <c r="W11" s="109"/>
      <c r="X11" s="109"/>
      <c r="Y11" s="109"/>
      <c r="Z11" s="109"/>
      <c r="AA11" s="109"/>
      <c r="AB11" s="109"/>
      <c r="AC11" s="109"/>
      <c r="AD11" s="109"/>
      <c r="AE11" s="109"/>
      <c r="AF11" s="109"/>
      <c r="AG11" s="103"/>
      <c r="AH11" s="15"/>
      <c r="AI11" s="15"/>
      <c r="AJ11" s="15"/>
    </row>
    <row r="12" spans="1:36" ht="16.5" customHeight="1">
      <c r="A12" s="15"/>
      <c r="B12" s="26"/>
      <c r="C12" s="832"/>
      <c r="D12" s="832"/>
      <c r="E12" s="832"/>
      <c r="F12" s="832"/>
      <c r="G12" s="832"/>
      <c r="H12" s="832"/>
      <c r="I12" s="832"/>
      <c r="J12" s="832"/>
      <c r="K12" s="832"/>
      <c r="L12" s="832"/>
      <c r="M12" s="832"/>
      <c r="N12" s="832"/>
      <c r="O12" s="832"/>
      <c r="P12" s="832"/>
      <c r="Q12" s="754"/>
      <c r="R12" s="15"/>
      <c r="S12" s="15"/>
      <c r="T12" s="15"/>
      <c r="U12" s="15"/>
      <c r="V12" s="109"/>
      <c r="W12" s="109"/>
      <c r="X12" s="109"/>
      <c r="Y12" s="109"/>
      <c r="Z12" s="109"/>
      <c r="AA12" s="109"/>
      <c r="AB12" s="109"/>
      <c r="AC12" s="109"/>
      <c r="AD12" s="109"/>
      <c r="AE12" s="109"/>
      <c r="AF12" s="109"/>
      <c r="AG12" s="103"/>
      <c r="AH12" s="15"/>
      <c r="AI12" s="15"/>
      <c r="AJ12" s="15"/>
    </row>
    <row r="13" spans="1:36" ht="16.5" customHeight="1">
      <c r="A13" s="15"/>
      <c r="B13" s="26"/>
      <c r="C13" s="832"/>
      <c r="D13" s="832"/>
      <c r="E13" s="832"/>
      <c r="F13" s="832"/>
      <c r="G13" s="832"/>
      <c r="H13" s="832"/>
      <c r="I13" s="832"/>
      <c r="J13" s="832"/>
      <c r="K13" s="832"/>
      <c r="L13" s="832"/>
      <c r="M13" s="832"/>
      <c r="N13" s="832"/>
      <c r="O13" s="832"/>
      <c r="P13" s="832"/>
      <c r="Q13" s="754"/>
      <c r="R13" s="15"/>
      <c r="S13" s="15"/>
      <c r="T13" s="15"/>
      <c r="U13" s="15"/>
      <c r="V13" s="109"/>
      <c r="W13" s="109"/>
      <c r="X13" s="117"/>
      <c r="Y13" s="109"/>
      <c r="Z13" s="109"/>
      <c r="AA13" s="109"/>
      <c r="AB13" s="109"/>
      <c r="AC13" s="109"/>
      <c r="AD13" s="109"/>
      <c r="AE13" s="109"/>
      <c r="AF13" s="109"/>
      <c r="AG13" s="103"/>
      <c r="AH13" s="15"/>
      <c r="AI13" s="15"/>
      <c r="AJ13" s="15"/>
    </row>
    <row r="14" spans="1:36" ht="16.5" customHeight="1">
      <c r="A14" s="15"/>
      <c r="B14" s="26"/>
      <c r="C14" s="832"/>
      <c r="D14" s="832"/>
      <c r="E14" s="832"/>
      <c r="F14" s="832"/>
      <c r="G14" s="832"/>
      <c r="H14" s="832"/>
      <c r="I14" s="832"/>
      <c r="J14" s="832"/>
      <c r="K14" s="832"/>
      <c r="L14" s="832"/>
      <c r="M14" s="832"/>
      <c r="N14" s="832"/>
      <c r="O14" s="832"/>
      <c r="P14" s="832"/>
      <c r="Q14" s="754"/>
      <c r="R14" s="15"/>
      <c r="S14" s="15"/>
      <c r="T14" s="15"/>
      <c r="U14" s="15"/>
      <c r="V14" s="109"/>
      <c r="W14" s="109"/>
      <c r="X14" s="109"/>
      <c r="Y14" s="109"/>
      <c r="Z14" s="109"/>
      <c r="AA14" s="109"/>
      <c r="AB14" s="109"/>
      <c r="AC14" s="109"/>
      <c r="AD14" s="109"/>
      <c r="AE14" s="109"/>
      <c r="AF14" s="109"/>
      <c r="AG14" s="103"/>
      <c r="AH14" s="15"/>
      <c r="AI14" s="15"/>
      <c r="AJ14" s="15"/>
    </row>
    <row r="15" spans="1:36" ht="16.5" customHeight="1">
      <c r="A15" s="15"/>
      <c r="B15" s="26"/>
      <c r="C15" s="832"/>
      <c r="D15" s="832"/>
      <c r="E15" s="832"/>
      <c r="F15" s="832"/>
      <c r="G15" s="832"/>
      <c r="H15" s="832"/>
      <c r="I15" s="832"/>
      <c r="J15" s="832"/>
      <c r="K15" s="832"/>
      <c r="L15" s="832"/>
      <c r="M15" s="832"/>
      <c r="N15" s="832"/>
      <c r="O15" s="832"/>
      <c r="P15" s="832"/>
      <c r="Q15" s="754"/>
      <c r="R15" s="70"/>
      <c r="S15" s="15"/>
      <c r="T15" s="15"/>
      <c r="U15" s="15"/>
      <c r="V15" s="109"/>
      <c r="W15" s="109"/>
      <c r="X15" s="109"/>
      <c r="Y15" s="109"/>
      <c r="Z15" s="109"/>
      <c r="AA15" s="109"/>
      <c r="AB15" s="109"/>
      <c r="AC15" s="109"/>
      <c r="AD15" s="109"/>
      <c r="AE15" s="109"/>
      <c r="AF15" s="109"/>
      <c r="AG15" s="103"/>
      <c r="AH15" s="15"/>
      <c r="AI15" s="15"/>
      <c r="AJ15" s="15"/>
    </row>
    <row r="16" spans="1:36" ht="16.5" customHeight="1">
      <c r="A16" s="15"/>
      <c r="B16" s="26"/>
      <c r="C16" s="832"/>
      <c r="D16" s="832"/>
      <c r="E16" s="832"/>
      <c r="F16" s="832"/>
      <c r="G16" s="832"/>
      <c r="H16" s="832"/>
      <c r="I16" s="832"/>
      <c r="J16" s="832"/>
      <c r="K16" s="832"/>
      <c r="L16" s="832"/>
      <c r="M16" s="832"/>
      <c r="N16" s="832"/>
      <c r="O16" s="832"/>
      <c r="P16" s="832"/>
      <c r="Q16" s="754"/>
      <c r="R16" s="15"/>
      <c r="S16" s="15"/>
      <c r="T16" s="15"/>
      <c r="U16" s="15"/>
      <c r="V16" s="109"/>
      <c r="W16" s="109"/>
      <c r="X16" s="109"/>
      <c r="Y16" s="109"/>
      <c r="Z16" s="109"/>
      <c r="AA16" s="109"/>
      <c r="AB16" s="109"/>
      <c r="AC16" s="109"/>
      <c r="AD16" s="109"/>
      <c r="AE16" s="109"/>
      <c r="AF16" s="109"/>
      <c r="AG16" s="103"/>
      <c r="AH16" s="15"/>
      <c r="AI16" s="15"/>
      <c r="AJ16" s="15"/>
    </row>
    <row r="17" spans="1:36" ht="16.5" customHeight="1">
      <c r="A17" s="15"/>
      <c r="B17" s="26"/>
      <c r="C17" s="787"/>
      <c r="D17" s="787"/>
      <c r="E17" s="787"/>
      <c r="F17" s="787"/>
      <c r="G17" s="787"/>
      <c r="H17" s="787"/>
      <c r="I17" s="787"/>
      <c r="J17" s="787"/>
      <c r="K17" s="787"/>
      <c r="L17" s="787"/>
      <c r="M17" s="787"/>
      <c r="N17" s="787"/>
      <c r="O17" s="787"/>
      <c r="P17" s="787"/>
      <c r="Q17" s="787"/>
      <c r="R17" s="15"/>
      <c r="S17" s="15"/>
      <c r="T17" s="66"/>
      <c r="U17" s="66"/>
      <c r="V17" s="109"/>
      <c r="W17" s="109"/>
      <c r="X17" s="109"/>
      <c r="Y17" s="109"/>
      <c r="Z17" s="109"/>
      <c r="AA17" s="109"/>
      <c r="AB17" s="109"/>
      <c r="AC17" s="109"/>
      <c r="AD17" s="109"/>
      <c r="AE17" s="109"/>
      <c r="AF17" s="109"/>
      <c r="AG17" s="103"/>
      <c r="AH17" s="15"/>
      <c r="AI17" s="15"/>
      <c r="AJ17" s="15"/>
    </row>
    <row r="18" spans="1:36" ht="24.75" customHeight="1">
      <c r="A18" s="15"/>
      <c r="B18" s="26"/>
      <c r="C18" s="831"/>
      <c r="D18" s="831"/>
      <c r="E18" s="831"/>
      <c r="F18" s="831"/>
      <c r="G18" s="831"/>
      <c r="H18" s="831"/>
      <c r="I18" s="831"/>
      <c r="J18" s="831"/>
      <c r="K18" s="831"/>
      <c r="L18" s="831"/>
      <c r="M18" s="831"/>
      <c r="N18" s="831"/>
      <c r="O18" s="831"/>
      <c r="P18" s="831"/>
      <c r="Q18" s="754"/>
      <c r="R18" s="15"/>
      <c r="S18" s="15"/>
      <c r="T18" s="15"/>
      <c r="U18" s="15"/>
      <c r="V18" s="109"/>
      <c r="W18" s="109"/>
      <c r="X18" s="109"/>
      <c r="Y18" s="109"/>
      <c r="Z18" s="109"/>
      <c r="AA18" s="109"/>
      <c r="AB18" s="109"/>
      <c r="AC18" s="109"/>
      <c r="AD18" s="109"/>
      <c r="AE18" s="109"/>
      <c r="AF18" s="109"/>
      <c r="AG18" s="103"/>
      <c r="AH18" s="15"/>
      <c r="AI18" s="15"/>
      <c r="AJ18" s="15"/>
    </row>
    <row r="19" spans="1:36" s="648" customFormat="1" ht="9.9499999999999993" customHeight="1">
      <c r="A19" s="646"/>
      <c r="B19" s="647"/>
      <c r="C19" s="829" t="str">
        <f>X133</f>
        <v>Quelle: Statistische Ämter des Bundes und der Länder, Fahrländer Partner.</v>
      </c>
      <c r="D19" s="829"/>
      <c r="E19" s="829"/>
      <c r="F19" s="829"/>
      <c r="G19" s="829"/>
      <c r="H19" s="829"/>
      <c r="I19" s="829"/>
      <c r="J19" s="829"/>
      <c r="K19" s="829"/>
      <c r="L19" s="829"/>
      <c r="M19" s="829"/>
      <c r="N19" s="829"/>
      <c r="O19" s="829"/>
      <c r="P19" s="829"/>
      <c r="R19" s="646"/>
      <c r="S19" s="28"/>
      <c r="T19" s="646"/>
      <c r="U19" s="646"/>
      <c r="V19" s="171"/>
      <c r="W19" s="171"/>
      <c r="X19" s="109"/>
      <c r="Y19" s="171"/>
      <c r="Z19" s="171"/>
      <c r="AA19" s="171"/>
      <c r="AB19" s="171"/>
      <c r="AC19" s="171"/>
      <c r="AD19" s="171"/>
      <c r="AE19" s="171"/>
      <c r="AF19" s="171"/>
      <c r="AG19" s="175"/>
      <c r="AH19" s="28"/>
      <c r="AI19" s="28"/>
      <c r="AJ19" s="28"/>
    </row>
    <row r="20" spans="1:36" s="648" customFormat="1" ht="9.9499999999999993" customHeight="1">
      <c r="A20" s="646"/>
      <c r="B20" s="647"/>
      <c r="C20" s="755" t="str">
        <f>X134</f>
        <v/>
      </c>
      <c r="D20" s="755"/>
      <c r="E20" s="755"/>
      <c r="F20" s="755"/>
      <c r="G20" s="755"/>
      <c r="H20" s="755"/>
      <c r="I20" s="755"/>
      <c r="J20" s="755"/>
      <c r="K20" s="755"/>
      <c r="L20" s="755"/>
      <c r="M20" s="755"/>
      <c r="N20" s="755"/>
      <c r="O20" s="755"/>
      <c r="P20" s="755"/>
      <c r="R20" s="646"/>
      <c r="S20" s="28"/>
      <c r="T20" s="646"/>
      <c r="U20" s="646"/>
      <c r="V20" s="171"/>
      <c r="W20" s="171"/>
      <c r="X20" s="109"/>
      <c r="Y20" s="171"/>
      <c r="Z20" s="171"/>
      <c r="AA20" s="171"/>
      <c r="AB20" s="171"/>
      <c r="AC20" s="171"/>
      <c r="AD20" s="171"/>
      <c r="AE20" s="171"/>
      <c r="AF20" s="171"/>
      <c r="AG20" s="175"/>
      <c r="AH20" s="28"/>
      <c r="AI20" s="28"/>
      <c r="AJ20" s="28"/>
    </row>
    <row r="21" spans="1:36" ht="30" customHeight="1">
      <c r="A21" s="15"/>
      <c r="B21" s="26"/>
      <c r="C21" s="834"/>
      <c r="D21" s="834"/>
      <c r="E21" s="834"/>
      <c r="F21" s="834"/>
      <c r="G21" s="834"/>
      <c r="H21" s="834"/>
      <c r="I21" s="834"/>
      <c r="J21" s="834"/>
      <c r="K21" s="834"/>
      <c r="L21" s="834"/>
      <c r="M21" s="834"/>
      <c r="N21" s="834"/>
      <c r="O21" s="834"/>
      <c r="P21" s="834"/>
      <c r="Q21" s="754"/>
      <c r="R21" s="15"/>
      <c r="S21" s="15"/>
      <c r="T21" s="15"/>
      <c r="U21" s="15"/>
      <c r="V21" s="109"/>
      <c r="W21" s="109"/>
      <c r="X21" s="109"/>
      <c r="Y21" s="109"/>
      <c r="Z21" s="109"/>
      <c r="AA21" s="109"/>
      <c r="AB21" s="109"/>
      <c r="AC21" s="109"/>
      <c r="AD21" s="109"/>
      <c r="AE21" s="109"/>
      <c r="AF21" s="109"/>
      <c r="AG21" s="103"/>
      <c r="AH21" s="15"/>
      <c r="AI21" s="15"/>
      <c r="AJ21" s="15"/>
    </row>
    <row r="22" spans="1:36" ht="4.5" customHeight="1">
      <c r="A22" s="15"/>
      <c r="B22" s="26"/>
      <c r="C22" s="753"/>
      <c r="D22" s="753"/>
      <c r="E22" s="753"/>
      <c r="F22" s="753"/>
      <c r="G22" s="753"/>
      <c r="H22" s="753"/>
      <c r="I22" s="753"/>
      <c r="J22" s="753"/>
      <c r="K22" s="753"/>
      <c r="L22" s="753"/>
      <c r="M22" s="753"/>
      <c r="N22" s="753"/>
      <c r="O22" s="753"/>
      <c r="P22" s="753"/>
      <c r="Q22" s="754"/>
      <c r="R22" s="15"/>
      <c r="S22" s="15"/>
      <c r="T22" s="15"/>
      <c r="U22" s="15"/>
      <c r="V22" s="109"/>
      <c r="W22" s="109"/>
      <c r="X22" s="109"/>
      <c r="Y22" s="109"/>
      <c r="Z22" s="109"/>
      <c r="AA22" s="109"/>
      <c r="AB22" s="109"/>
      <c r="AC22" s="109"/>
      <c r="AD22" s="109"/>
      <c r="AE22" s="109"/>
      <c r="AF22" s="109"/>
      <c r="AG22" s="103"/>
      <c r="AH22" s="15"/>
      <c r="AI22" s="15"/>
      <c r="AJ22" s="15"/>
    </row>
    <row r="23" spans="1:36" ht="16.5" customHeight="1">
      <c r="A23" s="15"/>
      <c r="B23" s="23"/>
      <c r="C23" s="318" t="str">
        <f>X71</f>
        <v>Bundestagswahlen 2017 und 2013 im Vergleich</v>
      </c>
      <c r="D23" s="318"/>
      <c r="E23" s="318"/>
      <c r="F23" s="318"/>
      <c r="G23" s="318"/>
      <c r="H23" s="318"/>
      <c r="I23" s="318"/>
      <c r="J23" s="318"/>
      <c r="K23" s="318"/>
      <c r="L23" s="318"/>
      <c r="M23" s="318"/>
      <c r="N23" s="318"/>
      <c r="O23" s="318"/>
      <c r="P23" s="318"/>
      <c r="Q23" s="41" t="s">
        <v>1</v>
      </c>
      <c r="R23" s="15"/>
      <c r="S23" s="15"/>
      <c r="T23" s="15"/>
      <c r="U23" s="15"/>
      <c r="V23" s="108"/>
      <c r="W23" s="108"/>
      <c r="X23" s="103"/>
      <c r="Y23" s="103"/>
      <c r="Z23" s="107"/>
      <c r="AA23" s="107"/>
      <c r="AB23" s="107"/>
      <c r="AC23" s="107"/>
      <c r="AD23" s="107"/>
      <c r="AE23" s="107"/>
      <c r="AF23" s="103"/>
      <c r="AG23" s="103" t="s">
        <v>1</v>
      </c>
      <c r="AH23" s="15"/>
      <c r="AI23" s="15"/>
      <c r="AJ23" s="15"/>
    </row>
    <row r="24" spans="1:36" ht="4.5" customHeight="1">
      <c r="A24" s="15"/>
      <c r="B24" s="26"/>
      <c r="C24" s="318"/>
      <c r="D24" s="318"/>
      <c r="E24" s="318"/>
      <c r="F24" s="318"/>
      <c r="G24" s="318"/>
      <c r="H24" s="318"/>
      <c r="I24" s="318"/>
      <c r="J24" s="318"/>
      <c r="K24" s="318"/>
      <c r="L24" s="318"/>
      <c r="M24" s="318"/>
      <c r="N24" s="318"/>
      <c r="O24" s="318"/>
      <c r="P24" s="318"/>
      <c r="Q24" s="41"/>
      <c r="R24" s="15"/>
      <c r="S24" s="15"/>
      <c r="T24" s="15"/>
      <c r="U24" s="15"/>
      <c r="V24" s="109"/>
      <c r="W24" s="109"/>
      <c r="X24" s="115"/>
      <c r="Y24" s="115"/>
      <c r="Z24" s="115"/>
      <c r="AA24" s="115"/>
      <c r="AB24" s="115"/>
      <c r="AC24" s="115"/>
      <c r="AD24" s="115"/>
      <c r="AE24" s="115"/>
      <c r="AF24" s="115"/>
      <c r="AG24" s="103"/>
      <c r="AH24" s="15"/>
      <c r="AI24" s="15"/>
      <c r="AJ24" s="15"/>
    </row>
    <row r="25" spans="1:36" ht="16.5" customHeight="1">
      <c r="A25" s="15"/>
      <c r="B25" s="26"/>
      <c r="Q25" s="41"/>
      <c r="R25" s="15"/>
      <c r="S25" s="15"/>
      <c r="T25" s="15"/>
      <c r="U25" s="15"/>
      <c r="V25" s="109"/>
      <c r="W25" s="109"/>
      <c r="X25" s="522" t="s">
        <v>135</v>
      </c>
      <c r="Y25" s="109"/>
      <c r="Z25" s="109"/>
      <c r="AA25" s="109"/>
      <c r="AB25" s="109"/>
      <c r="AC25" s="109"/>
      <c r="AD25" s="109"/>
      <c r="AE25" s="109"/>
      <c r="AF25" s="109"/>
      <c r="AG25" s="103"/>
      <c r="AH25" s="15"/>
      <c r="AI25" s="15"/>
      <c r="AJ25" s="15"/>
    </row>
    <row r="26" spans="1:36" ht="16.5" customHeight="1">
      <c r="A26" s="15"/>
      <c r="B26" s="26"/>
      <c r="C26" s="832"/>
      <c r="D26" s="832"/>
      <c r="E26" s="832"/>
      <c r="F26" s="832"/>
      <c r="G26" s="832"/>
      <c r="H26" s="832"/>
      <c r="I26" s="832"/>
      <c r="J26" s="832"/>
      <c r="K26" s="832"/>
      <c r="L26" s="832"/>
      <c r="M26" s="832"/>
      <c r="N26" s="832"/>
      <c r="O26" s="832"/>
      <c r="P26" s="832"/>
      <c r="Q26" s="41"/>
      <c r="R26" s="15"/>
      <c r="S26" s="15"/>
      <c r="T26" s="15"/>
      <c r="U26" s="15"/>
      <c r="V26" s="109"/>
      <c r="W26" s="109"/>
      <c r="X26" s="716" t="s">
        <v>34</v>
      </c>
      <c r="Y26" s="109"/>
      <c r="Z26" s="109"/>
      <c r="AA26" s="109"/>
      <c r="AB26" s="109"/>
      <c r="AC26" s="109"/>
      <c r="AD26" s="109"/>
      <c r="AE26" s="109"/>
      <c r="AF26" s="109"/>
      <c r="AG26" s="103"/>
      <c r="AH26" s="15"/>
      <c r="AI26" s="15"/>
      <c r="AJ26" s="15"/>
    </row>
    <row r="27" spans="1:36" ht="16.5" customHeight="1">
      <c r="A27" s="15"/>
      <c r="B27" s="26"/>
      <c r="C27" s="832"/>
      <c r="D27" s="832"/>
      <c r="E27" s="832"/>
      <c r="F27" s="832"/>
      <c r="G27" s="832"/>
      <c r="H27" s="832"/>
      <c r="I27" s="832"/>
      <c r="J27" s="832"/>
      <c r="K27" s="832"/>
      <c r="L27" s="832"/>
      <c r="M27" s="832"/>
      <c r="N27" s="832"/>
      <c r="O27" s="832"/>
      <c r="P27" s="832"/>
      <c r="Q27" s="41"/>
      <c r="R27" s="15"/>
      <c r="S27" s="15"/>
      <c r="T27" s="15"/>
      <c r="U27" s="15"/>
      <c r="V27" s="109"/>
      <c r="W27" s="109"/>
      <c r="X27" s="109"/>
      <c r="Y27" s="109"/>
      <c r="Z27" s="109"/>
      <c r="AA27" s="109"/>
      <c r="AB27" s="109"/>
      <c r="AC27" s="109"/>
      <c r="AD27" s="109"/>
      <c r="AE27" s="109"/>
      <c r="AF27" s="109"/>
      <c r="AG27" s="103"/>
      <c r="AH27" s="15"/>
      <c r="AI27" s="15"/>
      <c r="AJ27" s="15"/>
    </row>
    <row r="28" spans="1:36" ht="16.5" customHeight="1">
      <c r="A28" s="15"/>
      <c r="B28" s="26"/>
      <c r="C28" s="832"/>
      <c r="D28" s="832"/>
      <c r="E28" s="832"/>
      <c r="F28" s="832"/>
      <c r="G28" s="832"/>
      <c r="H28" s="832"/>
      <c r="I28" s="832"/>
      <c r="J28" s="832"/>
      <c r="K28" s="832"/>
      <c r="L28" s="832"/>
      <c r="M28" s="832"/>
      <c r="N28" s="832"/>
      <c r="O28" s="832"/>
      <c r="P28" s="832"/>
      <c r="Q28" s="41"/>
      <c r="R28" s="15"/>
      <c r="S28" s="15"/>
      <c r="T28" s="15"/>
      <c r="U28" s="15"/>
      <c r="V28" s="109"/>
      <c r="W28" s="109"/>
      <c r="X28" s="109"/>
      <c r="Y28" s="109"/>
      <c r="Z28" s="109"/>
      <c r="AA28" s="109"/>
      <c r="AB28" s="109"/>
      <c r="AC28" s="109"/>
      <c r="AD28" s="109"/>
      <c r="AE28" s="109"/>
      <c r="AF28" s="109"/>
      <c r="AG28" s="103"/>
      <c r="AH28" s="15"/>
      <c r="AI28" s="15"/>
      <c r="AJ28" s="15"/>
    </row>
    <row r="29" spans="1:36" ht="16.5" customHeight="1">
      <c r="A29" s="15"/>
      <c r="B29" s="26"/>
      <c r="C29" s="832"/>
      <c r="D29" s="832"/>
      <c r="E29" s="832"/>
      <c r="F29" s="832"/>
      <c r="G29" s="832"/>
      <c r="H29" s="832"/>
      <c r="I29" s="832"/>
      <c r="J29" s="832"/>
      <c r="K29" s="832"/>
      <c r="L29" s="832"/>
      <c r="M29" s="832"/>
      <c r="N29" s="832"/>
      <c r="O29" s="832"/>
      <c r="P29" s="832"/>
      <c r="Q29" s="41"/>
      <c r="R29" s="15"/>
      <c r="S29" s="15"/>
      <c r="T29" s="15"/>
      <c r="U29" s="15"/>
      <c r="V29" s="109"/>
      <c r="W29" s="109"/>
      <c r="X29" s="117"/>
      <c r="Y29" s="109"/>
      <c r="Z29" s="109"/>
      <c r="AA29" s="109"/>
      <c r="AB29" s="109"/>
      <c r="AC29" s="109"/>
      <c r="AD29" s="109"/>
      <c r="AE29" s="109"/>
      <c r="AF29" s="109"/>
      <c r="AG29" s="103"/>
      <c r="AH29" s="15"/>
      <c r="AI29" s="15"/>
      <c r="AJ29" s="15"/>
    </row>
    <row r="30" spans="1:36" ht="16.5" customHeight="1">
      <c r="A30" s="15"/>
      <c r="B30" s="26"/>
      <c r="C30" s="832"/>
      <c r="D30" s="832"/>
      <c r="E30" s="832"/>
      <c r="F30" s="832"/>
      <c r="G30" s="832"/>
      <c r="H30" s="832"/>
      <c r="I30" s="832"/>
      <c r="J30" s="832"/>
      <c r="K30" s="832"/>
      <c r="L30" s="832"/>
      <c r="M30" s="832"/>
      <c r="N30" s="832"/>
      <c r="O30" s="832"/>
      <c r="P30" s="832"/>
      <c r="Q30" s="41"/>
      <c r="R30" s="15"/>
      <c r="S30" s="15"/>
      <c r="T30" s="15"/>
      <c r="U30" s="15"/>
      <c r="V30" s="109"/>
      <c r="W30" s="109"/>
      <c r="X30" s="109"/>
      <c r="Y30" s="109"/>
      <c r="Z30" s="109"/>
      <c r="AA30" s="109"/>
      <c r="AB30" s="109"/>
      <c r="AC30" s="109"/>
      <c r="AD30" s="109"/>
      <c r="AE30" s="109"/>
      <c r="AF30" s="109"/>
      <c r="AG30" s="103"/>
      <c r="AH30" s="15"/>
      <c r="AI30" s="15"/>
      <c r="AJ30" s="15"/>
    </row>
    <row r="31" spans="1:36" ht="16.5" customHeight="1">
      <c r="A31" s="15"/>
      <c r="B31" s="26"/>
      <c r="C31" s="832"/>
      <c r="D31" s="832"/>
      <c r="E31" s="832"/>
      <c r="F31" s="832"/>
      <c r="G31" s="832"/>
      <c r="H31" s="832"/>
      <c r="I31" s="832"/>
      <c r="J31" s="832"/>
      <c r="K31" s="832"/>
      <c r="L31" s="832"/>
      <c r="M31" s="832"/>
      <c r="N31" s="832"/>
      <c r="O31" s="832"/>
      <c r="P31" s="832"/>
      <c r="Q31" s="41"/>
      <c r="R31" s="70"/>
      <c r="S31" s="15"/>
      <c r="T31" s="15"/>
      <c r="U31" s="15"/>
      <c r="V31" s="109"/>
      <c r="W31" s="109"/>
      <c r="X31" s="109"/>
      <c r="Y31" s="109"/>
      <c r="Z31" s="109"/>
      <c r="AA31" s="109"/>
      <c r="AB31" s="109"/>
      <c r="AC31" s="109"/>
      <c r="AD31" s="109"/>
      <c r="AE31" s="109"/>
      <c r="AF31" s="109"/>
      <c r="AG31" s="103"/>
      <c r="AH31" s="15"/>
      <c r="AI31" s="15"/>
      <c r="AJ31" s="15"/>
    </row>
    <row r="32" spans="1:36" ht="16.5" customHeight="1">
      <c r="A32" s="15"/>
      <c r="B32" s="26"/>
      <c r="C32" s="832"/>
      <c r="D32" s="832"/>
      <c r="E32" s="832"/>
      <c r="F32" s="832"/>
      <c r="G32" s="832"/>
      <c r="H32" s="832"/>
      <c r="I32" s="832"/>
      <c r="J32" s="832"/>
      <c r="K32" s="832"/>
      <c r="L32" s="832"/>
      <c r="M32" s="832"/>
      <c r="N32" s="832"/>
      <c r="O32" s="832"/>
      <c r="P32" s="832"/>
      <c r="Q32" s="41"/>
      <c r="R32" s="15"/>
      <c r="S32" s="15"/>
      <c r="T32" s="15"/>
      <c r="U32" s="15"/>
      <c r="V32" s="109"/>
      <c r="W32" s="109"/>
      <c r="X32" s="109"/>
      <c r="Y32" s="109"/>
      <c r="Z32" s="109"/>
      <c r="AA32" s="109"/>
      <c r="AB32" s="109"/>
      <c r="AC32" s="109"/>
      <c r="AD32" s="109"/>
      <c r="AE32" s="109"/>
      <c r="AF32" s="109"/>
      <c r="AG32" s="103"/>
      <c r="AH32" s="15"/>
      <c r="AI32" s="15"/>
      <c r="AJ32" s="15"/>
    </row>
    <row r="33" spans="1:36" ht="16.5" customHeight="1">
      <c r="A33" s="15"/>
      <c r="B33" s="26"/>
      <c r="C33" s="832"/>
      <c r="D33" s="832"/>
      <c r="E33" s="832"/>
      <c r="F33" s="832"/>
      <c r="G33" s="832"/>
      <c r="H33" s="832"/>
      <c r="I33" s="832"/>
      <c r="J33" s="832"/>
      <c r="K33" s="832"/>
      <c r="L33" s="832"/>
      <c r="M33" s="832"/>
      <c r="N33" s="832"/>
      <c r="O33" s="832"/>
      <c r="P33" s="832"/>
      <c r="Q33" s="41"/>
      <c r="R33" s="15"/>
      <c r="S33" s="15"/>
      <c r="T33" s="66"/>
      <c r="U33" s="66"/>
      <c r="V33" s="109"/>
      <c r="W33" s="109"/>
      <c r="X33" s="109"/>
      <c r="Y33" s="109"/>
      <c r="Z33" s="109"/>
      <c r="AA33" s="109"/>
      <c r="AB33" s="109"/>
      <c r="AC33" s="109"/>
      <c r="AD33" s="109"/>
      <c r="AE33" s="109"/>
      <c r="AF33" s="109"/>
      <c r="AG33" s="103"/>
      <c r="AH33" s="15"/>
      <c r="AI33" s="15"/>
      <c r="AJ33" s="15"/>
    </row>
    <row r="34" spans="1:36" ht="24.75" customHeight="1">
      <c r="A34" s="15"/>
      <c r="B34" s="26"/>
      <c r="C34" s="831"/>
      <c r="D34" s="831"/>
      <c r="E34" s="831"/>
      <c r="F34" s="831"/>
      <c r="G34" s="831"/>
      <c r="H34" s="831"/>
      <c r="I34" s="831"/>
      <c r="J34" s="831"/>
      <c r="K34" s="831"/>
      <c r="L34" s="831"/>
      <c r="M34" s="831"/>
      <c r="N34" s="831"/>
      <c r="O34" s="831"/>
      <c r="P34" s="831"/>
      <c r="Q34" s="41"/>
      <c r="R34" s="15"/>
      <c r="S34" s="15"/>
      <c r="T34" s="15"/>
      <c r="U34" s="15"/>
      <c r="V34" s="109"/>
      <c r="W34" s="109"/>
      <c r="X34" s="109"/>
      <c r="Y34" s="109"/>
      <c r="Z34" s="109"/>
      <c r="AA34" s="109"/>
      <c r="AB34" s="109"/>
      <c r="AC34" s="109"/>
      <c r="AD34" s="109"/>
      <c r="AE34" s="109"/>
      <c r="AF34" s="109"/>
      <c r="AG34" s="103"/>
      <c r="AH34" s="15"/>
      <c r="AI34" s="15"/>
      <c r="AJ34" s="15"/>
    </row>
    <row r="35" spans="1:36" s="648" customFormat="1" ht="9.9499999999999993" customHeight="1">
      <c r="A35" s="646"/>
      <c r="B35" s="647"/>
      <c r="C35" s="829" t="str">
        <f>X90</f>
        <v>Quelle: Statistische Ämter des Bundes und der Länder, Fahrländer Partner.</v>
      </c>
      <c r="D35" s="829"/>
      <c r="E35" s="829"/>
      <c r="F35" s="829"/>
      <c r="G35" s="829"/>
      <c r="H35" s="829"/>
      <c r="I35" s="829"/>
      <c r="J35" s="829"/>
      <c r="K35" s="829"/>
      <c r="L35" s="829"/>
      <c r="M35" s="829"/>
      <c r="N35" s="829"/>
      <c r="O35" s="829"/>
      <c r="P35" s="829"/>
      <c r="R35" s="646"/>
      <c r="S35" s="28"/>
      <c r="T35" s="646"/>
      <c r="U35" s="646"/>
      <c r="V35" s="171"/>
      <c r="W35" s="171"/>
      <c r="X35" s="171"/>
      <c r="Y35" s="171"/>
      <c r="Z35" s="171"/>
      <c r="AA35" s="171"/>
      <c r="AB35" s="171"/>
      <c r="AC35" s="171"/>
      <c r="AD35" s="171"/>
      <c r="AE35" s="171"/>
      <c r="AF35" s="171"/>
      <c r="AG35" s="175"/>
      <c r="AH35" s="28"/>
      <c r="AI35" s="28"/>
      <c r="AJ35" s="28"/>
    </row>
    <row r="36" spans="1:36" s="648" customFormat="1" ht="9.9499999999999993" customHeight="1">
      <c r="A36" s="646"/>
      <c r="B36" s="647"/>
      <c r="C36" s="670" t="str">
        <f>X91</f>
        <v/>
      </c>
      <c r="D36" s="670"/>
      <c r="E36" s="670"/>
      <c r="F36" s="670"/>
      <c r="G36" s="670"/>
      <c r="H36" s="670"/>
      <c r="I36" s="670"/>
      <c r="J36" s="670"/>
      <c r="K36" s="670"/>
      <c r="L36" s="670"/>
      <c r="M36" s="670"/>
      <c r="N36" s="670"/>
      <c r="O36" s="670"/>
      <c r="P36" s="670"/>
      <c r="R36" s="646"/>
      <c r="S36" s="28"/>
      <c r="T36" s="646"/>
      <c r="U36" s="646"/>
      <c r="V36" s="171"/>
      <c r="W36" s="171"/>
      <c r="X36" s="171"/>
      <c r="Y36" s="171"/>
      <c r="Z36" s="171"/>
      <c r="AA36" s="171"/>
      <c r="AB36" s="171"/>
      <c r="AC36" s="171"/>
      <c r="AD36" s="171"/>
      <c r="AE36" s="171"/>
      <c r="AF36" s="171"/>
      <c r="AG36" s="175"/>
      <c r="AH36" s="28"/>
      <c r="AI36" s="28"/>
      <c r="AJ36" s="28"/>
    </row>
    <row r="37" spans="1:36" ht="30" customHeight="1">
      <c r="A37" s="15"/>
      <c r="B37" s="26"/>
      <c r="C37" s="833"/>
      <c r="D37" s="833"/>
      <c r="E37" s="833"/>
      <c r="F37" s="833"/>
      <c r="G37" s="833"/>
      <c r="H37" s="833"/>
      <c r="I37" s="833"/>
      <c r="J37" s="833"/>
      <c r="K37" s="833"/>
      <c r="L37" s="833"/>
      <c r="M37" s="833"/>
      <c r="N37" s="833"/>
      <c r="O37" s="833"/>
      <c r="P37" s="833"/>
      <c r="Q37" s="41"/>
      <c r="R37" s="15"/>
      <c r="S37" s="15"/>
      <c r="T37" s="15"/>
      <c r="U37" s="15"/>
      <c r="V37" s="109"/>
      <c r="W37" s="109"/>
      <c r="X37" s="109"/>
      <c r="Y37" s="109"/>
      <c r="Z37" s="109"/>
      <c r="AA37" s="109"/>
      <c r="AB37" s="109"/>
      <c r="AC37" s="109"/>
      <c r="AD37" s="109"/>
      <c r="AE37" s="109"/>
      <c r="AF37" s="109"/>
      <c r="AG37" s="103"/>
      <c r="AH37" s="15"/>
      <c r="AI37" s="15"/>
      <c r="AJ37" s="15"/>
    </row>
    <row r="38" spans="1:36" ht="4.5" customHeight="1">
      <c r="A38" s="15"/>
      <c r="B38" s="26"/>
      <c r="C38" s="30"/>
      <c r="D38" s="30"/>
      <c r="E38" s="30"/>
      <c r="F38" s="30"/>
      <c r="G38" s="30"/>
      <c r="H38" s="30"/>
      <c r="I38" s="30"/>
      <c r="J38" s="30"/>
      <c r="K38" s="30"/>
      <c r="L38" s="30"/>
      <c r="M38" s="30"/>
      <c r="N38" s="30"/>
      <c r="O38" s="30"/>
      <c r="P38" s="30"/>
      <c r="Q38" s="41"/>
      <c r="R38" s="15"/>
      <c r="S38" s="15"/>
      <c r="T38" s="15"/>
      <c r="U38" s="15"/>
      <c r="V38" s="109"/>
      <c r="W38" s="109"/>
      <c r="X38" s="109"/>
      <c r="Y38" s="109"/>
      <c r="Z38" s="109"/>
      <c r="AA38" s="109"/>
      <c r="AB38" s="109"/>
      <c r="AC38" s="109"/>
      <c r="AD38" s="109"/>
      <c r="AE38" s="109"/>
      <c r="AF38" s="109"/>
      <c r="AG38" s="103"/>
      <c r="AH38" s="15"/>
      <c r="AI38" s="15"/>
      <c r="AJ38" s="15"/>
    </row>
    <row r="39" spans="1:36" ht="16.5" customHeight="1">
      <c r="A39" s="15"/>
      <c r="B39" s="23"/>
      <c r="C39" s="318" t="str">
        <f>X94</f>
        <v>Europawahlen 2019 und 2014 im Vergleich</v>
      </c>
      <c r="D39" s="318"/>
      <c r="E39" s="318"/>
      <c r="F39" s="318"/>
      <c r="G39" s="318"/>
      <c r="H39" s="318"/>
      <c r="I39" s="318"/>
      <c r="J39" s="318"/>
      <c r="K39" s="318"/>
      <c r="L39" s="318"/>
      <c r="M39" s="318"/>
      <c r="N39" s="318"/>
      <c r="O39" s="318"/>
      <c r="P39" s="318"/>
      <c r="Q39" s="41"/>
      <c r="R39" s="15"/>
      <c r="S39" s="15"/>
      <c r="T39" s="15"/>
      <c r="U39" s="15"/>
      <c r="V39" s="108"/>
      <c r="W39" s="108"/>
      <c r="X39" s="522" t="s">
        <v>136</v>
      </c>
      <c r="Y39" s="103"/>
      <c r="Z39" s="107"/>
      <c r="AA39" s="107"/>
      <c r="AB39" s="107"/>
      <c r="AC39" s="107"/>
      <c r="AD39" s="107"/>
      <c r="AE39" s="107"/>
      <c r="AF39" s="103"/>
      <c r="AG39" s="103"/>
      <c r="AH39" s="15"/>
      <c r="AI39" s="15"/>
      <c r="AJ39" s="15"/>
    </row>
    <row r="40" spans="1:36" ht="4.5" customHeight="1">
      <c r="A40" s="15"/>
      <c r="B40" s="26"/>
      <c r="C40" s="318"/>
      <c r="D40" s="318"/>
      <c r="E40" s="318"/>
      <c r="F40" s="318"/>
      <c r="G40" s="318"/>
      <c r="H40" s="318"/>
      <c r="I40" s="318"/>
      <c r="J40" s="318"/>
      <c r="K40" s="318"/>
      <c r="L40" s="318"/>
      <c r="M40" s="318"/>
      <c r="N40" s="318"/>
      <c r="O40" s="318"/>
      <c r="P40" s="318"/>
      <c r="Q40" s="41"/>
      <c r="R40" s="15"/>
      <c r="S40" s="15"/>
      <c r="T40" s="15"/>
      <c r="U40" s="15"/>
      <c r="V40" s="109"/>
      <c r="W40" s="109"/>
      <c r="X40" s="115"/>
      <c r="Y40" s="115"/>
      <c r="Z40" s="115"/>
      <c r="AA40" s="115"/>
      <c r="AB40" s="115"/>
      <c r="AC40" s="115"/>
      <c r="AD40" s="115"/>
      <c r="AE40" s="115"/>
      <c r="AF40" s="115"/>
      <c r="AG40" s="103"/>
      <c r="AH40" s="15"/>
      <c r="AI40" s="15"/>
      <c r="AJ40" s="15"/>
    </row>
    <row r="41" spans="1:36" ht="16.5" customHeight="1">
      <c r="A41" s="15"/>
      <c r="B41" s="26"/>
      <c r="Q41" s="41"/>
      <c r="R41" s="15"/>
      <c r="S41" s="15"/>
      <c r="T41" s="15"/>
      <c r="U41" s="15"/>
      <c r="V41" s="109"/>
      <c r="W41" s="109"/>
      <c r="X41" s="716" t="s">
        <v>34</v>
      </c>
      <c r="Y41" s="109"/>
      <c r="Z41" s="109"/>
      <c r="AA41" s="109"/>
      <c r="AB41" s="109"/>
      <c r="AC41" s="109"/>
      <c r="AD41" s="109"/>
      <c r="AE41" s="109"/>
      <c r="AF41" s="109"/>
      <c r="AG41" s="103"/>
      <c r="AH41" s="15"/>
      <c r="AI41" s="15"/>
      <c r="AJ41" s="15"/>
    </row>
    <row r="42" spans="1:36" ht="16.5" customHeight="1">
      <c r="A42" s="15"/>
      <c r="B42" s="26"/>
      <c r="Q42" s="41"/>
      <c r="R42" s="15"/>
      <c r="S42" s="15"/>
      <c r="T42" s="15"/>
      <c r="U42" s="15"/>
      <c r="V42" s="109"/>
      <c r="W42" s="109"/>
      <c r="X42" s="522"/>
      <c r="Y42" s="109"/>
      <c r="Z42" s="109"/>
      <c r="AA42" s="109"/>
      <c r="AB42" s="109"/>
      <c r="AC42" s="109"/>
      <c r="AD42" s="109"/>
      <c r="AE42" s="109"/>
      <c r="AF42" s="109"/>
      <c r="AG42" s="103"/>
      <c r="AH42" s="15"/>
      <c r="AI42" s="15"/>
      <c r="AJ42" s="15"/>
    </row>
    <row r="43" spans="1:36" ht="16.5" customHeight="1">
      <c r="A43" s="15"/>
      <c r="B43" s="26"/>
      <c r="Q43" s="41"/>
      <c r="R43" s="15"/>
      <c r="S43" s="15"/>
      <c r="T43" s="15"/>
      <c r="U43" s="15"/>
      <c r="V43" s="109"/>
      <c r="W43" s="109"/>
      <c r="X43" s="522"/>
      <c r="Y43" s="109"/>
      <c r="Z43" s="109"/>
      <c r="AA43" s="109"/>
      <c r="AB43" s="109"/>
      <c r="AC43" s="109"/>
      <c r="AD43" s="109"/>
      <c r="AE43" s="109"/>
      <c r="AF43" s="109"/>
      <c r="AG43" s="103"/>
      <c r="AH43" s="15"/>
      <c r="AI43" s="15"/>
      <c r="AJ43" s="15"/>
    </row>
    <row r="44" spans="1:36" ht="16.5" customHeight="1">
      <c r="A44" s="15"/>
      <c r="B44" s="26"/>
      <c r="Q44" s="41"/>
      <c r="R44" s="15"/>
      <c r="S44" s="15"/>
      <c r="T44" s="15"/>
      <c r="U44" s="15"/>
      <c r="V44" s="109"/>
      <c r="W44" s="109"/>
      <c r="X44" s="522"/>
      <c r="Y44" s="109"/>
      <c r="Z44" s="109"/>
      <c r="AA44" s="109"/>
      <c r="AB44" s="109"/>
      <c r="AC44" s="109"/>
      <c r="AD44" s="109"/>
      <c r="AE44" s="109"/>
      <c r="AF44" s="109"/>
      <c r="AG44" s="103"/>
      <c r="AH44" s="15"/>
      <c r="AI44" s="15"/>
      <c r="AJ44" s="15"/>
    </row>
    <row r="45" spans="1:36" ht="16.5" customHeight="1">
      <c r="A45" s="15"/>
      <c r="B45" s="26"/>
      <c r="Q45" s="41"/>
      <c r="R45" s="15"/>
      <c r="S45" s="15"/>
      <c r="T45" s="15"/>
      <c r="U45" s="15"/>
      <c r="V45" s="109"/>
      <c r="W45" s="109"/>
      <c r="X45" s="522"/>
      <c r="Y45" s="109"/>
      <c r="Z45" s="109"/>
      <c r="AA45" s="109"/>
      <c r="AB45" s="109"/>
      <c r="AC45" s="109"/>
      <c r="AD45" s="109"/>
      <c r="AE45" s="109"/>
      <c r="AF45" s="109"/>
      <c r="AG45" s="103"/>
      <c r="AH45" s="15"/>
      <c r="AI45" s="15"/>
      <c r="AJ45" s="15"/>
    </row>
    <row r="46" spans="1:36" ht="16.5" customHeight="1">
      <c r="A46" s="15"/>
      <c r="B46" s="26"/>
      <c r="Q46" s="41"/>
      <c r="R46" s="15"/>
      <c r="S46" s="15"/>
      <c r="T46" s="15"/>
      <c r="U46" s="15"/>
      <c r="V46" s="109"/>
      <c r="W46" s="109"/>
      <c r="X46" s="522"/>
      <c r="Y46" s="109"/>
      <c r="Z46" s="109"/>
      <c r="AA46" s="109"/>
      <c r="AB46" s="109"/>
      <c r="AC46" s="109"/>
      <c r="AD46" s="109"/>
      <c r="AE46" s="109"/>
      <c r="AF46" s="109"/>
      <c r="AG46" s="103"/>
      <c r="AH46" s="15"/>
      <c r="AI46" s="15"/>
      <c r="AJ46" s="15"/>
    </row>
    <row r="47" spans="1:36" ht="16.5" customHeight="1">
      <c r="A47" s="15"/>
      <c r="B47" s="26"/>
      <c r="Q47" s="41"/>
      <c r="R47" s="15"/>
      <c r="S47" s="15"/>
      <c r="T47" s="15"/>
      <c r="U47" s="15"/>
      <c r="V47" s="109"/>
      <c r="W47" s="109"/>
      <c r="X47" s="522"/>
      <c r="Y47" s="109"/>
      <c r="Z47" s="109"/>
      <c r="AA47" s="109"/>
      <c r="AB47" s="109"/>
      <c r="AC47" s="109"/>
      <c r="AD47" s="109"/>
      <c r="AE47" s="109"/>
      <c r="AF47" s="109"/>
      <c r="AG47" s="103"/>
      <c r="AH47" s="15"/>
      <c r="AI47" s="15"/>
      <c r="AJ47" s="15"/>
    </row>
    <row r="48" spans="1:36" ht="16.5" customHeight="1">
      <c r="A48" s="15"/>
      <c r="B48" s="26"/>
      <c r="Q48" s="41"/>
      <c r="R48" s="15"/>
      <c r="S48" s="15"/>
      <c r="T48" s="15"/>
      <c r="U48" s="15"/>
      <c r="V48" s="109"/>
      <c r="W48" s="109"/>
      <c r="X48" s="522"/>
      <c r="Y48" s="109"/>
      <c r="Z48" s="109"/>
      <c r="AA48" s="109"/>
      <c r="AB48" s="109"/>
      <c r="AC48" s="109"/>
      <c r="AD48" s="109"/>
      <c r="AE48" s="109"/>
      <c r="AF48" s="109"/>
      <c r="AG48" s="103"/>
      <c r="AH48" s="15"/>
      <c r="AI48" s="15"/>
      <c r="AJ48" s="15"/>
    </row>
    <row r="49" spans="1:36" ht="16.5" customHeight="1">
      <c r="A49" s="15"/>
      <c r="B49" s="26"/>
      <c r="Q49" s="41"/>
      <c r="R49" s="15"/>
      <c r="S49" s="15"/>
      <c r="T49" s="15"/>
      <c r="U49" s="15"/>
      <c r="V49" s="109"/>
      <c r="W49" s="109"/>
      <c r="X49" s="522"/>
      <c r="Y49" s="109"/>
      <c r="Z49" s="109"/>
      <c r="AA49" s="109"/>
      <c r="AB49" s="109"/>
      <c r="AC49" s="109"/>
      <c r="AD49" s="109"/>
      <c r="AE49" s="109"/>
      <c r="AF49" s="109"/>
      <c r="AG49" s="103"/>
      <c r="AH49" s="15"/>
      <c r="AI49" s="15"/>
      <c r="AJ49" s="15"/>
    </row>
    <row r="50" spans="1:36" ht="24.95" customHeight="1">
      <c r="A50" s="15"/>
      <c r="B50" s="26"/>
      <c r="C50" s="831"/>
      <c r="D50" s="831"/>
      <c r="E50" s="831"/>
      <c r="F50" s="831"/>
      <c r="G50" s="831"/>
      <c r="H50" s="831"/>
      <c r="I50" s="831"/>
      <c r="J50" s="831"/>
      <c r="K50" s="831"/>
      <c r="L50" s="831"/>
      <c r="M50" s="831"/>
      <c r="N50" s="831"/>
      <c r="O50" s="831"/>
      <c r="P50" s="831"/>
      <c r="Q50" s="41"/>
      <c r="R50" s="15"/>
      <c r="S50" s="15"/>
      <c r="T50" s="15"/>
      <c r="U50" s="15"/>
      <c r="V50" s="109"/>
      <c r="W50" s="109"/>
      <c r="X50" s="109"/>
      <c r="Y50" s="109"/>
      <c r="Z50" s="109"/>
      <c r="AA50" s="109"/>
      <c r="AB50" s="109"/>
      <c r="AC50" s="109"/>
      <c r="AD50" s="109"/>
      <c r="AE50" s="109"/>
      <c r="AF50" s="109"/>
      <c r="AG50" s="103"/>
      <c r="AH50" s="15"/>
      <c r="AI50" s="15"/>
      <c r="AJ50" s="15"/>
    </row>
    <row r="51" spans="1:36" s="648" customFormat="1" ht="9.9499999999999993" customHeight="1">
      <c r="A51" s="646"/>
      <c r="B51" s="647"/>
      <c r="C51" s="829" t="str">
        <f>X111</f>
        <v>Quelle: Statistische Ämter des Bundes und der Länder, Fahrländer Partner.</v>
      </c>
      <c r="D51" s="829"/>
      <c r="E51" s="829"/>
      <c r="F51" s="829"/>
      <c r="G51" s="829"/>
      <c r="H51" s="829"/>
      <c r="I51" s="829"/>
      <c r="J51" s="829"/>
      <c r="K51" s="829"/>
      <c r="L51" s="829"/>
      <c r="M51" s="829"/>
      <c r="N51" s="829"/>
      <c r="O51" s="829"/>
      <c r="P51" s="829"/>
      <c r="R51" s="646"/>
      <c r="S51" s="28"/>
      <c r="T51" s="646"/>
      <c r="U51" s="646"/>
      <c r="V51" s="171"/>
      <c r="W51" s="171"/>
      <c r="X51" s="171"/>
      <c r="Y51" s="171"/>
      <c r="Z51" s="171"/>
      <c r="AA51" s="171"/>
      <c r="AB51" s="171"/>
      <c r="AC51" s="171"/>
      <c r="AD51" s="171"/>
      <c r="AE51" s="171"/>
      <c r="AF51" s="171"/>
      <c r="AG51" s="175"/>
      <c r="AH51" s="28"/>
      <c r="AI51" s="28"/>
      <c r="AJ51" s="28"/>
    </row>
    <row r="52" spans="1:36" s="648" customFormat="1" ht="9.9499999999999993" customHeight="1">
      <c r="A52" s="646"/>
      <c r="B52" s="647"/>
      <c r="C52" s="670" t="str">
        <f>X112</f>
        <v/>
      </c>
      <c r="D52" s="670"/>
      <c r="E52" s="670"/>
      <c r="F52" s="670"/>
      <c r="G52" s="670"/>
      <c r="H52" s="670"/>
      <c r="I52" s="670"/>
      <c r="J52" s="670"/>
      <c r="K52" s="670"/>
      <c r="L52" s="670"/>
      <c r="M52" s="670"/>
      <c r="N52" s="670"/>
      <c r="O52" s="670"/>
      <c r="P52" s="670"/>
      <c r="R52" s="646"/>
      <c r="S52" s="28"/>
      <c r="T52" s="646"/>
      <c r="U52" s="646"/>
      <c r="V52" s="171"/>
      <c r="W52" s="171"/>
      <c r="X52" s="171"/>
      <c r="Y52" s="171"/>
      <c r="Z52" s="171"/>
      <c r="AA52" s="171"/>
      <c r="AB52" s="171"/>
      <c r="AC52" s="171"/>
      <c r="AD52" s="171"/>
      <c r="AE52" s="171"/>
      <c r="AF52" s="171"/>
      <c r="AG52" s="175"/>
      <c r="AH52" s="28"/>
      <c r="AI52" s="28"/>
      <c r="AJ52" s="28"/>
    </row>
    <row r="53" spans="1:36" ht="30" customHeight="1">
      <c r="A53" s="15"/>
      <c r="B53" s="26"/>
      <c r="C53" s="828"/>
      <c r="D53" s="830"/>
      <c r="E53" s="830"/>
      <c r="F53" s="830"/>
      <c r="G53" s="830"/>
      <c r="H53" s="830"/>
      <c r="I53" s="830"/>
      <c r="J53" s="830"/>
      <c r="K53" s="830"/>
      <c r="L53" s="830"/>
      <c r="M53" s="830"/>
      <c r="N53" s="830"/>
      <c r="O53" s="830"/>
      <c r="P53" s="830"/>
      <c r="Q53" s="41"/>
      <c r="R53" s="15"/>
      <c r="S53" s="15"/>
      <c r="T53" s="15"/>
      <c r="U53" s="15"/>
      <c r="V53" s="109"/>
      <c r="W53" s="109"/>
      <c r="X53" s="109"/>
      <c r="Y53" s="109"/>
      <c r="Z53" s="109"/>
      <c r="AA53" s="109"/>
      <c r="AB53" s="109"/>
      <c r="AC53" s="109"/>
      <c r="AD53" s="109"/>
      <c r="AE53" s="109"/>
      <c r="AF53" s="109"/>
      <c r="AG53" s="103"/>
      <c r="AH53" s="15"/>
      <c r="AI53" s="15"/>
      <c r="AJ53" s="15"/>
    </row>
    <row r="54" spans="1:36" ht="16.5" customHeight="1">
      <c r="A54" s="15"/>
      <c r="B54" s="26"/>
      <c r="C54" s="815"/>
      <c r="D54" s="827"/>
      <c r="E54" s="827"/>
      <c r="F54" s="827"/>
      <c r="G54" s="827"/>
      <c r="H54" s="827"/>
      <c r="I54" s="827"/>
      <c r="J54" s="827"/>
      <c r="K54" s="827"/>
      <c r="L54" s="827"/>
      <c r="M54" s="827"/>
      <c r="N54" s="827"/>
      <c r="O54" s="827"/>
      <c r="P54" s="827"/>
      <c r="Q54" s="41"/>
      <c r="R54" s="15"/>
      <c r="S54" s="15"/>
      <c r="T54" s="15"/>
      <c r="U54" s="15"/>
      <c r="V54" s="109"/>
      <c r="W54" s="109"/>
      <c r="X54" s="522"/>
      <c r="Y54" s="109"/>
      <c r="Z54" s="109"/>
      <c r="AA54" s="109"/>
      <c r="AB54" s="109"/>
      <c r="AC54" s="109"/>
      <c r="AD54" s="109"/>
      <c r="AE54" s="109"/>
      <c r="AF54" s="109"/>
      <c r="AG54" s="103"/>
      <c r="AH54" s="15"/>
      <c r="AI54" s="15"/>
      <c r="AJ54" s="15"/>
    </row>
    <row r="55" spans="1:36" ht="4.5" customHeight="1">
      <c r="A55" s="15"/>
      <c r="B55" s="26"/>
      <c r="C55" s="318"/>
      <c r="D55" s="314"/>
      <c r="E55" s="314"/>
      <c r="F55" s="314"/>
      <c r="G55" s="314"/>
      <c r="H55" s="314"/>
      <c r="I55" s="314"/>
      <c r="J55" s="314"/>
      <c r="K55" s="314"/>
      <c r="L55" s="314"/>
      <c r="M55" s="314"/>
      <c r="N55" s="314"/>
      <c r="O55" s="314"/>
      <c r="P55" s="314"/>
      <c r="Q55" s="41"/>
      <c r="R55" s="15"/>
      <c r="S55" s="15"/>
      <c r="T55" s="15"/>
      <c r="U55" s="15"/>
      <c r="V55" s="109"/>
      <c r="W55" s="109"/>
      <c r="X55" s="110"/>
      <c r="Y55" s="109"/>
      <c r="Z55" s="109"/>
      <c r="AA55" s="109"/>
      <c r="AB55" s="109"/>
      <c r="AC55" s="109"/>
      <c r="AD55" s="109"/>
      <c r="AE55" s="109"/>
      <c r="AF55" s="109"/>
      <c r="AG55" s="103"/>
      <c r="AH55" s="15"/>
      <c r="AI55" s="15"/>
      <c r="AJ55" s="15"/>
    </row>
    <row r="56" spans="1:36" ht="5.45" customHeight="1">
      <c r="A56" s="15"/>
      <c r="B56" s="26"/>
      <c r="C56" s="67"/>
      <c r="D56" s="69"/>
      <c r="E56" s="69"/>
      <c r="F56" s="69"/>
      <c r="G56" s="69"/>
      <c r="H56" s="69"/>
      <c r="I56" s="69"/>
      <c r="J56" s="69"/>
      <c r="K56" s="69"/>
      <c r="L56" s="69"/>
      <c r="M56" s="69"/>
      <c r="N56" s="69"/>
      <c r="O56" s="69"/>
      <c r="P56" s="69"/>
      <c r="Q56" s="41"/>
      <c r="R56" s="15"/>
      <c r="S56" s="15"/>
      <c r="T56" s="15"/>
      <c r="U56" s="15"/>
      <c r="V56" s="109"/>
      <c r="W56" s="109"/>
      <c r="X56" s="137"/>
      <c r="Y56" s="109"/>
      <c r="Z56" s="109"/>
      <c r="AA56" s="109"/>
      <c r="AB56" s="109"/>
      <c r="AC56" s="109"/>
      <c r="AD56" s="109"/>
      <c r="AE56" s="109"/>
      <c r="AF56" s="109"/>
      <c r="AG56" s="103"/>
      <c r="AH56" s="15"/>
      <c r="AI56" s="15"/>
      <c r="AJ56" s="15"/>
    </row>
    <row r="57" spans="1:36" ht="9.9499999999999993" customHeight="1">
      <c r="A57" s="15"/>
      <c r="B57" s="26"/>
      <c r="C57" s="362"/>
      <c r="D57" s="71"/>
      <c r="E57" s="71"/>
      <c r="F57" s="71"/>
      <c r="G57" s="71"/>
      <c r="H57" s="71"/>
      <c r="I57" s="71"/>
      <c r="J57" s="71"/>
      <c r="K57" s="71"/>
      <c r="L57" s="71"/>
      <c r="M57" s="71"/>
      <c r="N57" s="71"/>
      <c r="O57" s="71"/>
      <c r="P57" s="71"/>
      <c r="Q57" s="41"/>
      <c r="R57" s="15"/>
      <c r="S57" s="15"/>
      <c r="T57" s="15"/>
      <c r="U57" s="15"/>
      <c r="V57" s="109"/>
      <c r="W57" s="109"/>
      <c r="X57" s="109"/>
      <c r="Y57" s="109"/>
      <c r="Z57" s="109"/>
      <c r="AA57" s="109"/>
      <c r="AB57" s="109"/>
      <c r="AC57" s="109"/>
      <c r="AD57" s="109"/>
      <c r="AE57" s="109"/>
      <c r="AF57" s="109"/>
      <c r="AG57" s="103"/>
      <c r="AH57" s="15"/>
      <c r="AI57" s="15"/>
      <c r="AJ57" s="15"/>
    </row>
    <row r="58" spans="1:36" ht="30" customHeight="1">
      <c r="A58" s="15"/>
      <c r="B58" s="26"/>
      <c r="C58" s="67"/>
      <c r="D58" s="69"/>
      <c r="E58" s="69"/>
      <c r="F58" s="69"/>
      <c r="G58" s="69"/>
      <c r="H58" s="69"/>
      <c r="I58" s="69"/>
      <c r="J58" s="69"/>
      <c r="K58" s="69"/>
      <c r="L58" s="69"/>
      <c r="M58" s="69"/>
      <c r="N58" s="69"/>
      <c r="O58" s="69"/>
      <c r="P58" s="69"/>
      <c r="Q58" s="41"/>
      <c r="R58" s="15"/>
      <c r="S58" s="15"/>
      <c r="T58" s="15"/>
      <c r="U58" s="15"/>
      <c r="V58" s="109"/>
      <c r="W58" s="109"/>
      <c r="X58" s="109"/>
      <c r="Y58" s="109"/>
      <c r="Z58" s="109"/>
      <c r="AA58" s="109"/>
      <c r="AB58" s="109"/>
      <c r="AC58" s="109"/>
      <c r="AD58" s="109"/>
      <c r="AE58" s="109"/>
      <c r="AF58" s="109"/>
      <c r="AG58" s="103"/>
      <c r="AH58" s="15"/>
      <c r="AI58" s="15"/>
      <c r="AJ58" s="15"/>
    </row>
    <row r="59" spans="1:36" ht="16.5" customHeight="1">
      <c r="A59" s="15"/>
      <c r="B59" s="26"/>
      <c r="C59" s="815"/>
      <c r="D59" s="827"/>
      <c r="E59" s="827"/>
      <c r="F59" s="827"/>
      <c r="G59" s="827"/>
      <c r="H59" s="827"/>
      <c r="I59" s="827"/>
      <c r="J59" s="827"/>
      <c r="K59" s="827"/>
      <c r="L59" s="827"/>
      <c r="M59" s="827"/>
      <c r="N59" s="827"/>
      <c r="O59" s="827"/>
      <c r="P59" s="827"/>
      <c r="Q59" s="41"/>
      <c r="R59" s="15"/>
      <c r="S59" s="15"/>
      <c r="T59" s="15"/>
      <c r="U59" s="15"/>
      <c r="V59" s="109"/>
      <c r="W59" s="109"/>
      <c r="X59" s="522"/>
      <c r="Y59" s="109"/>
      <c r="Z59" s="109"/>
      <c r="AA59" s="109"/>
      <c r="AB59" s="109"/>
      <c r="AC59" s="109"/>
      <c r="AD59" s="109"/>
      <c r="AE59" s="109"/>
      <c r="AF59" s="109"/>
      <c r="AG59" s="103"/>
      <c r="AH59" s="15"/>
      <c r="AI59" s="15"/>
      <c r="AJ59" s="15"/>
    </row>
    <row r="60" spans="1:36" ht="4.5" customHeight="1">
      <c r="A60" s="15"/>
      <c r="B60" s="26"/>
      <c r="C60" s="318"/>
      <c r="D60" s="314"/>
      <c r="E60" s="314"/>
      <c r="F60" s="314"/>
      <c r="G60" s="314"/>
      <c r="H60" s="314"/>
      <c r="I60" s="314"/>
      <c r="J60" s="314"/>
      <c r="K60" s="314"/>
      <c r="L60" s="314"/>
      <c r="M60" s="314"/>
      <c r="N60" s="314"/>
      <c r="O60" s="314"/>
      <c r="P60" s="314"/>
      <c r="Q60" s="41"/>
      <c r="R60" s="15"/>
      <c r="S60" s="15"/>
      <c r="T60" s="15"/>
      <c r="U60" s="15"/>
      <c r="V60" s="109"/>
      <c r="W60" s="109"/>
      <c r="X60" s="110"/>
      <c r="Y60" s="109"/>
      <c r="Z60" s="109"/>
      <c r="AA60" s="109"/>
      <c r="AB60" s="109"/>
      <c r="AC60" s="109"/>
      <c r="AD60" s="109"/>
      <c r="AE60" s="109"/>
      <c r="AF60" s="109"/>
      <c r="AG60" s="103"/>
      <c r="AH60" s="15"/>
      <c r="AI60" s="15"/>
      <c r="AJ60" s="15"/>
    </row>
    <row r="61" spans="1:36" s="41" customFormat="1" ht="33.6" customHeight="1">
      <c r="A61" s="31"/>
      <c r="B61" s="32"/>
      <c r="C61" s="828"/>
      <c r="D61" s="828"/>
      <c r="E61" s="828"/>
      <c r="F61" s="67"/>
      <c r="G61" s="828"/>
      <c r="H61" s="828"/>
      <c r="I61" s="828"/>
      <c r="J61" s="828"/>
      <c r="K61" s="828"/>
      <c r="L61" s="828"/>
      <c r="M61" s="828"/>
      <c r="N61" s="828"/>
      <c r="O61" s="828"/>
      <c r="P61" s="828"/>
      <c r="R61" s="31"/>
      <c r="S61" s="15"/>
      <c r="T61" s="31"/>
      <c r="U61" s="31"/>
      <c r="V61" s="109"/>
      <c r="W61" s="109"/>
      <c r="X61" s="595"/>
      <c r="Y61" s="109"/>
      <c r="Z61" s="109"/>
      <c r="AA61" s="109"/>
      <c r="AB61" s="109"/>
      <c r="AC61" s="109"/>
      <c r="AD61" s="109"/>
      <c r="AE61" s="109"/>
      <c r="AF61" s="109"/>
      <c r="AG61" s="118"/>
      <c r="AH61" s="15"/>
      <c r="AI61" s="15"/>
      <c r="AJ61" s="15"/>
    </row>
    <row r="62" spans="1:36" s="41" customFormat="1" ht="24.75" customHeight="1">
      <c r="A62" s="31"/>
      <c r="B62" s="32"/>
      <c r="C62" s="67"/>
      <c r="D62" s="67"/>
      <c r="E62" s="67"/>
      <c r="F62" s="67"/>
      <c r="G62" s="67"/>
      <c r="H62" s="67"/>
      <c r="I62" s="67"/>
      <c r="J62" s="67"/>
      <c r="K62" s="67"/>
      <c r="L62" s="67"/>
      <c r="M62" s="67"/>
      <c r="N62" s="67"/>
      <c r="O62" s="67"/>
      <c r="P62" s="67"/>
      <c r="R62" s="31"/>
      <c r="S62" s="15"/>
      <c r="T62" s="31"/>
      <c r="U62" s="31"/>
      <c r="V62" s="109"/>
      <c r="W62" s="109"/>
      <c r="X62" s="137"/>
      <c r="Y62" s="109"/>
      <c r="Z62" s="109"/>
      <c r="AA62" s="109"/>
      <c r="AB62" s="109"/>
      <c r="AC62" s="109"/>
      <c r="AD62" s="109"/>
      <c r="AE62" s="109"/>
      <c r="AF62" s="109"/>
      <c r="AG62" s="118"/>
      <c r="AH62" s="15"/>
      <c r="AI62" s="15"/>
      <c r="AJ62" s="15"/>
    </row>
    <row r="63" spans="1:36" s="41" customFormat="1" ht="9.9499999999999993" customHeight="1">
      <c r="A63" s="31"/>
      <c r="B63" s="32"/>
      <c r="C63" s="362"/>
      <c r="D63" s="71"/>
      <c r="E63" s="71"/>
      <c r="F63" s="71"/>
      <c r="G63" s="71"/>
      <c r="H63" s="71"/>
      <c r="I63" s="71"/>
      <c r="J63" s="71"/>
      <c r="K63" s="71"/>
      <c r="L63" s="71"/>
      <c r="M63" s="71"/>
      <c r="N63" s="71"/>
      <c r="O63" s="71"/>
      <c r="P63" s="71"/>
      <c r="R63" s="31"/>
      <c r="S63" s="15"/>
      <c r="T63" s="31"/>
      <c r="U63" s="31"/>
      <c r="V63" s="109"/>
      <c r="W63" s="109"/>
      <c r="X63" s="109"/>
      <c r="Y63" s="109"/>
      <c r="Z63" s="109"/>
      <c r="AA63" s="109"/>
      <c r="AB63" s="109"/>
      <c r="AC63" s="109"/>
      <c r="AD63" s="109"/>
      <c r="AE63" s="109"/>
      <c r="AF63" s="109"/>
      <c r="AG63" s="118"/>
      <c r="AH63" s="15"/>
      <c r="AI63" s="15"/>
      <c r="AJ63" s="15"/>
    </row>
    <row r="64" spans="1:36" s="41" customFormat="1" ht="13.5" customHeight="1">
      <c r="A64" s="31"/>
      <c r="B64" s="32"/>
      <c r="C64" s="362"/>
      <c r="D64" s="71"/>
      <c r="E64" s="71"/>
      <c r="F64" s="71"/>
      <c r="G64" s="71"/>
      <c r="H64" s="71"/>
      <c r="I64" s="71"/>
      <c r="J64" s="71"/>
      <c r="K64" s="71"/>
      <c r="L64" s="71"/>
      <c r="M64" s="71"/>
      <c r="N64" s="71"/>
      <c r="O64" s="71"/>
      <c r="P64" s="71"/>
      <c r="R64" s="31"/>
      <c r="S64" s="15"/>
      <c r="T64" s="31"/>
      <c r="U64" s="31"/>
      <c r="V64" s="109"/>
      <c r="W64" s="109"/>
      <c r="X64" s="109"/>
      <c r="Y64" s="109"/>
      <c r="Z64" s="109"/>
      <c r="AA64" s="109"/>
      <c r="AB64" s="109"/>
      <c r="AC64" s="109"/>
      <c r="AD64" s="109"/>
      <c r="AE64" s="109"/>
      <c r="AF64" s="109"/>
      <c r="AG64" s="118"/>
      <c r="AH64" s="15"/>
      <c r="AI64" s="15"/>
      <c r="AJ64" s="15"/>
    </row>
    <row r="65" spans="1:36" s="41" customFormat="1" ht="4.5" customHeight="1">
      <c r="A65" s="31"/>
      <c r="B65" s="32"/>
      <c r="C65" s="363"/>
      <c r="D65" s="364"/>
      <c r="E65" s="364"/>
      <c r="F65" s="364"/>
      <c r="G65" s="364"/>
      <c r="H65" s="364"/>
      <c r="I65" s="364"/>
      <c r="J65" s="364"/>
      <c r="K65" s="364"/>
      <c r="L65" s="364"/>
      <c r="M65" s="364"/>
      <c r="N65" s="364"/>
      <c r="O65" s="364"/>
      <c r="P65" s="364"/>
      <c r="R65" s="31"/>
      <c r="S65" s="15"/>
      <c r="T65" s="31"/>
      <c r="U65" s="31"/>
      <c r="V65" s="109"/>
      <c r="W65" s="109"/>
      <c r="X65" s="593"/>
      <c r="Y65" s="593"/>
      <c r="Z65" s="593"/>
      <c r="AA65" s="593"/>
      <c r="AB65" s="593"/>
      <c r="AC65" s="593"/>
      <c r="AD65" s="593"/>
      <c r="AE65" s="593"/>
      <c r="AF65" s="593"/>
      <c r="AG65" s="118"/>
      <c r="AH65" s="15"/>
      <c r="AI65" s="15"/>
      <c r="AJ65" s="15"/>
    </row>
    <row r="66" spans="1:36" s="41" customFormat="1" ht="9.9499999999999993" customHeight="1">
      <c r="A66" s="31"/>
      <c r="B66" s="32"/>
      <c r="C66" s="802" t="s">
        <v>2</v>
      </c>
      <c r="D66" s="802"/>
      <c r="E66" s="802"/>
      <c r="F66" s="362"/>
      <c r="G66" s="779" t="str">
        <f>X66</f>
        <v>Gemeindecheck Wohnen: Stadt Aachen</v>
      </c>
      <c r="H66" s="362"/>
      <c r="I66" s="362"/>
      <c r="J66" s="362"/>
      <c r="K66" s="362"/>
      <c r="L66" s="362"/>
      <c r="M66" s="362"/>
      <c r="N66" s="362"/>
      <c r="O66" s="362"/>
      <c r="P66" s="776" t="str">
        <f>Y66</f>
        <v>4. Quartal 2020</v>
      </c>
      <c r="R66" s="31"/>
      <c r="S66" s="15"/>
      <c r="T66" s="31"/>
      <c r="U66" s="31"/>
      <c r="V66" s="109"/>
      <c r="W66" s="109"/>
      <c r="X66" s="370" t="s">
        <v>264</v>
      </c>
      <c r="Y66" s="370" t="s">
        <v>250</v>
      </c>
      <c r="Z66" s="370"/>
      <c r="AA66" s="370"/>
      <c r="AB66" s="370"/>
      <c r="AC66" s="370"/>
      <c r="AD66" s="370"/>
      <c r="AE66" s="370"/>
      <c r="AF66" s="370" t="s">
        <v>250</v>
      </c>
      <c r="AG66" s="118"/>
      <c r="AH66" s="15"/>
      <c r="AI66" s="15"/>
      <c r="AJ66" s="15"/>
    </row>
    <row r="67" spans="1:36" s="41" customFormat="1" ht="9.9499999999999993" customHeight="1">
      <c r="A67" s="31"/>
      <c r="B67" s="32"/>
      <c r="C67" s="802" t="s">
        <v>3</v>
      </c>
      <c r="D67" s="802"/>
      <c r="E67" s="802"/>
      <c r="F67" s="71"/>
      <c r="G67" s="71"/>
      <c r="H67" s="71"/>
      <c r="I67" s="71"/>
      <c r="J67" s="71"/>
      <c r="K67" s="71"/>
      <c r="L67" s="71"/>
      <c r="M67" s="71"/>
      <c r="N67" s="71"/>
      <c r="O67" s="71"/>
      <c r="P67" s="776" t="str">
        <f>AF67</f>
        <v>Seite 5 / 16</v>
      </c>
      <c r="R67" s="31"/>
      <c r="S67" s="15"/>
      <c r="T67" s="31"/>
      <c r="U67" s="31"/>
      <c r="V67" s="109"/>
      <c r="W67" s="109"/>
      <c r="X67" s="109"/>
      <c r="Y67" s="109"/>
      <c r="Z67" s="109"/>
      <c r="AA67" s="109"/>
      <c r="AB67" s="109"/>
      <c r="AC67" s="109"/>
      <c r="AD67" s="109"/>
      <c r="AE67" s="109"/>
      <c r="AF67" s="370" t="s">
        <v>284</v>
      </c>
      <c r="AG67" s="118"/>
      <c r="AH67" s="15"/>
      <c r="AI67" s="15"/>
      <c r="AJ67" s="15"/>
    </row>
    <row r="68" spans="1:36" s="41" customFormat="1" ht="7.5" customHeight="1">
      <c r="A68" s="31"/>
      <c r="B68" s="32"/>
      <c r="C68" s="362"/>
      <c r="D68" s="71"/>
      <c r="E68" s="71"/>
      <c r="F68" s="71"/>
      <c r="G68" s="71"/>
      <c r="H68" s="71"/>
      <c r="I68" s="71"/>
      <c r="J68" s="71"/>
      <c r="K68" s="71"/>
      <c r="L68" s="71"/>
      <c r="M68" s="71"/>
      <c r="N68" s="71"/>
      <c r="O68" s="71"/>
      <c r="P68" s="71"/>
      <c r="R68" s="31"/>
      <c r="S68" s="15"/>
      <c r="T68" s="31"/>
      <c r="U68" s="31"/>
      <c r="V68" s="109"/>
      <c r="W68" s="109"/>
      <c r="X68" s="109"/>
      <c r="Y68" s="109"/>
      <c r="Z68" s="109"/>
      <c r="AA68" s="109"/>
      <c r="AB68" s="109"/>
      <c r="AC68" s="109"/>
      <c r="AD68" s="109"/>
      <c r="AE68" s="109"/>
      <c r="AF68" s="109"/>
      <c r="AG68" s="118"/>
      <c r="AH68" s="15"/>
      <c r="AI68" s="15"/>
      <c r="AJ68" s="15"/>
    </row>
    <row r="69" spans="1:36">
      <c r="A69" s="15"/>
      <c r="B69" s="37"/>
      <c r="C69" s="37"/>
      <c r="D69" s="37"/>
      <c r="E69" s="37"/>
      <c r="F69" s="37"/>
      <c r="G69" s="37"/>
      <c r="H69" s="37"/>
      <c r="I69" s="37"/>
      <c r="J69" s="37"/>
      <c r="K69" s="37"/>
      <c r="L69" s="37"/>
      <c r="M69" s="37"/>
      <c r="N69" s="37"/>
      <c r="O69" s="37"/>
      <c r="P69" s="37"/>
      <c r="Q69" s="37"/>
      <c r="R69" s="15"/>
      <c r="S69" s="15"/>
      <c r="T69" s="15"/>
      <c r="U69" s="15"/>
      <c r="V69" s="15"/>
      <c r="W69" s="15"/>
      <c r="X69" s="15"/>
      <c r="Y69" s="15"/>
      <c r="Z69" s="15"/>
      <c r="AA69" s="15"/>
      <c r="AB69" s="15"/>
      <c r="AC69" s="15"/>
      <c r="AD69" s="15"/>
      <c r="AE69" s="15"/>
      <c r="AF69" s="15"/>
      <c r="AG69" s="15"/>
      <c r="AH69" s="15"/>
      <c r="AI69" s="15"/>
      <c r="AJ69" s="15"/>
    </row>
    <row r="70" spans="1:36">
      <c r="A70" s="15"/>
      <c r="B70" s="37"/>
      <c r="C70" s="37"/>
      <c r="D70" s="37"/>
      <c r="E70" s="37"/>
      <c r="F70" s="37"/>
      <c r="G70" s="37"/>
      <c r="H70" s="37"/>
      <c r="I70" s="37"/>
      <c r="J70" s="37"/>
      <c r="K70" s="37"/>
      <c r="L70" s="37"/>
      <c r="M70" s="37"/>
      <c r="N70" s="37"/>
      <c r="O70" s="37"/>
      <c r="P70" s="37"/>
      <c r="Q70" s="37"/>
      <c r="R70" s="15"/>
      <c r="S70" s="15"/>
      <c r="T70" s="15"/>
      <c r="U70" s="15"/>
      <c r="V70" s="103"/>
      <c r="W70" s="103"/>
      <c r="X70" s="110"/>
      <c r="Y70" s="123"/>
      <c r="Z70" s="123"/>
      <c r="AA70" s="123"/>
      <c r="AB70" s="123"/>
      <c r="AC70" s="123"/>
      <c r="AD70" s="123"/>
      <c r="AE70" s="123"/>
      <c r="AF70" s="123"/>
      <c r="AG70" s="103"/>
      <c r="AH70" s="15"/>
      <c r="AI70" s="15"/>
      <c r="AJ70" s="15"/>
    </row>
    <row r="71" spans="1:36" ht="15">
      <c r="A71" s="15"/>
      <c r="B71" s="37"/>
      <c r="C71" s="37"/>
      <c r="D71" s="37"/>
      <c r="E71" s="37"/>
      <c r="F71" s="37"/>
      <c r="G71" s="37"/>
      <c r="H71" s="37"/>
      <c r="I71" s="37"/>
      <c r="J71" s="37"/>
      <c r="K71" s="37"/>
      <c r="L71" s="37"/>
      <c r="M71" s="37"/>
      <c r="N71" s="37"/>
      <c r="O71" s="37"/>
      <c r="P71" s="37"/>
      <c r="Q71" s="37"/>
      <c r="R71" s="15"/>
      <c r="S71" s="15"/>
      <c r="T71" s="15"/>
      <c r="U71" s="15"/>
      <c r="V71" s="103"/>
      <c r="W71" s="103"/>
      <c r="X71" s="522" t="s">
        <v>135</v>
      </c>
      <c r="Y71" s="123"/>
      <c r="Z71" s="123"/>
      <c r="AA71" s="123"/>
      <c r="AB71" s="123"/>
      <c r="AC71" s="123"/>
      <c r="AD71" s="123"/>
      <c r="AE71" s="123"/>
      <c r="AF71" s="123"/>
      <c r="AG71" s="103"/>
      <c r="AH71" s="15"/>
      <c r="AI71" s="15"/>
      <c r="AJ71" s="15"/>
    </row>
    <row r="72" spans="1:36">
      <c r="A72" s="15"/>
      <c r="B72" s="37"/>
      <c r="C72" s="37"/>
      <c r="D72" s="37"/>
      <c r="E72" s="37"/>
      <c r="F72" s="37"/>
      <c r="G72" s="37"/>
      <c r="H72" s="37"/>
      <c r="I72" s="37"/>
      <c r="J72" s="37"/>
      <c r="K72" s="37"/>
      <c r="L72" s="37"/>
      <c r="M72" s="37"/>
      <c r="N72" s="37"/>
      <c r="O72" s="37"/>
      <c r="P72" s="37"/>
      <c r="Q72" s="37"/>
      <c r="R72" s="15"/>
      <c r="S72" s="15"/>
      <c r="T72" s="15"/>
      <c r="U72" s="15"/>
      <c r="V72" s="103"/>
      <c r="W72" s="103"/>
      <c r="X72" s="103"/>
      <c r="Y72" s="103"/>
      <c r="Z72" s="103"/>
      <c r="AA72" s="103"/>
      <c r="AB72" s="103"/>
      <c r="AC72" s="103"/>
      <c r="AD72" s="103"/>
      <c r="AE72" s="103"/>
      <c r="AF72" s="103"/>
      <c r="AG72" s="103"/>
      <c r="AH72" s="15"/>
      <c r="AI72" s="15"/>
      <c r="AJ72" s="15"/>
    </row>
    <row r="73" spans="1:36">
      <c r="A73" s="15"/>
      <c r="B73" s="37"/>
      <c r="C73" s="37"/>
      <c r="D73" s="37"/>
      <c r="E73" s="37"/>
      <c r="F73" s="37"/>
      <c r="G73" s="37"/>
      <c r="H73" s="37"/>
      <c r="I73" s="37"/>
      <c r="J73" s="37"/>
      <c r="K73" s="37"/>
      <c r="L73" s="37"/>
      <c r="M73" s="37"/>
      <c r="N73" s="37"/>
      <c r="O73" s="37"/>
      <c r="P73" s="37"/>
      <c r="Q73" s="37"/>
      <c r="R73" s="15"/>
      <c r="S73" s="15"/>
      <c r="T73" s="15"/>
      <c r="U73" s="15"/>
      <c r="V73" s="103"/>
      <c r="W73" s="103"/>
      <c r="X73" s="118"/>
      <c r="Y73" s="175">
        <v>1</v>
      </c>
      <c r="Z73" s="175">
        <v>2</v>
      </c>
      <c r="AA73" s="175">
        <v>3</v>
      </c>
      <c r="AB73" s="175">
        <v>4</v>
      </c>
      <c r="AC73" s="175">
        <v>5</v>
      </c>
      <c r="AD73" s="175">
        <v>6</v>
      </c>
      <c r="AE73" s="175">
        <v>7</v>
      </c>
      <c r="AF73" s="175"/>
      <c r="AG73" s="103"/>
      <c r="AH73" s="15"/>
      <c r="AI73" s="15"/>
      <c r="AJ73" s="15"/>
    </row>
    <row r="74" spans="1:36">
      <c r="A74" s="15"/>
      <c r="B74" s="37"/>
      <c r="C74" s="37"/>
      <c r="D74" s="37"/>
      <c r="E74" s="37"/>
      <c r="F74" s="37"/>
      <c r="G74" s="37"/>
      <c r="H74" s="37"/>
      <c r="I74" s="37"/>
      <c r="J74" s="37"/>
      <c r="K74" s="37"/>
      <c r="L74" s="37"/>
      <c r="M74" s="37"/>
      <c r="N74" s="37"/>
      <c r="O74" s="37"/>
      <c r="P74" s="37"/>
      <c r="Q74" s="37"/>
      <c r="R74" s="15"/>
      <c r="S74" s="15"/>
      <c r="T74" s="15"/>
      <c r="U74" s="15"/>
      <c r="V74" s="103"/>
      <c r="W74" s="103"/>
      <c r="X74" s="175" t="s">
        <v>285</v>
      </c>
      <c r="Y74" s="555" t="s">
        <v>214</v>
      </c>
      <c r="Z74" s="555" t="s">
        <v>215</v>
      </c>
      <c r="AA74" s="555" t="s">
        <v>217</v>
      </c>
      <c r="AB74" s="555" t="s">
        <v>216</v>
      </c>
      <c r="AC74" s="555" t="s">
        <v>218</v>
      </c>
      <c r="AD74" s="555" t="s">
        <v>219</v>
      </c>
      <c r="AE74" s="555" t="s">
        <v>50</v>
      </c>
      <c r="AF74" s="123"/>
      <c r="AG74" s="103"/>
      <c r="AH74" s="15"/>
      <c r="AI74" s="15"/>
      <c r="AJ74" s="15"/>
    </row>
    <row r="75" spans="1:36">
      <c r="A75" s="15"/>
      <c r="B75" s="37"/>
      <c r="C75" s="37"/>
      <c r="D75" s="37"/>
      <c r="E75" s="37"/>
      <c r="F75" s="37"/>
      <c r="G75" s="37"/>
      <c r="H75" s="37"/>
      <c r="I75" s="37"/>
      <c r="J75" s="37"/>
      <c r="K75" s="37"/>
      <c r="L75" s="37"/>
      <c r="M75" s="37"/>
      <c r="N75" s="37"/>
      <c r="O75" s="37"/>
      <c r="P75" s="37"/>
      <c r="Q75" s="37"/>
      <c r="R75" s="15"/>
      <c r="S75" s="15"/>
      <c r="T75" s="15"/>
      <c r="U75" s="15"/>
      <c r="V75" s="103"/>
      <c r="W75" s="103"/>
      <c r="X75" s="529" t="s">
        <v>286</v>
      </c>
      <c r="Y75" s="556">
        <v>0.32929553878522883</v>
      </c>
      <c r="Z75" s="556">
        <v>0.20507965389251392</v>
      </c>
      <c r="AA75" s="556">
        <v>0.1074792243410002</v>
      </c>
      <c r="AB75" s="556">
        <v>8.939817297858528E-2</v>
      </c>
      <c r="AC75" s="556">
        <v>9.2383629952790786E-2</v>
      </c>
      <c r="AD75" s="556">
        <v>0.12636897401837649</v>
      </c>
      <c r="AE75" s="556">
        <v>4.9994806031504517E-2</v>
      </c>
      <c r="AF75" s="123"/>
      <c r="AG75" s="103"/>
      <c r="AH75" s="15"/>
      <c r="AI75" s="15"/>
      <c r="AJ75" s="15"/>
    </row>
    <row r="76" spans="1:36">
      <c r="A76" s="15"/>
      <c r="B76" s="37"/>
      <c r="C76" s="37"/>
      <c r="D76" s="37"/>
      <c r="E76" s="37"/>
      <c r="F76" s="37"/>
      <c r="G76" s="37"/>
      <c r="H76" s="37"/>
      <c r="I76" s="37"/>
      <c r="J76" s="37"/>
      <c r="K76" s="37"/>
      <c r="L76" s="37"/>
      <c r="M76" s="37"/>
      <c r="N76" s="37"/>
      <c r="O76" s="37"/>
      <c r="P76" s="37"/>
      <c r="Q76" s="37"/>
      <c r="R76" s="15"/>
      <c r="S76" s="15"/>
      <c r="T76" s="15"/>
      <c r="U76" s="15"/>
      <c r="V76" s="103"/>
      <c r="W76" s="103"/>
      <c r="X76" s="529" t="s">
        <v>287</v>
      </c>
      <c r="Y76" s="556">
        <v>0.32618390628918392</v>
      </c>
      <c r="Z76" s="556">
        <v>0.2595938428013056</v>
      </c>
      <c r="AA76" s="556">
        <v>0.13122932371307827</v>
      </c>
      <c r="AB76" s="556">
        <v>7.5605551274451385E-2</v>
      </c>
      <c r="AC76" s="556">
        <v>7.4786948677595513E-2</v>
      </c>
      <c r="AD76" s="556">
        <v>9.4224041158680924E-2</v>
      </c>
      <c r="AE76" s="556">
        <v>3.8376386085704421E-2</v>
      </c>
      <c r="AF76" s="123"/>
      <c r="AG76" s="103"/>
      <c r="AH76" s="15"/>
      <c r="AI76" s="15"/>
      <c r="AJ76" s="15"/>
    </row>
    <row r="77" spans="1:36">
      <c r="A77" s="15"/>
      <c r="B77" s="37"/>
      <c r="C77" s="37"/>
      <c r="D77" s="37"/>
      <c r="E77" s="37"/>
      <c r="F77" s="37"/>
      <c r="G77" s="37"/>
      <c r="H77" s="37"/>
      <c r="I77" s="37"/>
      <c r="J77" s="37"/>
      <c r="K77" s="37"/>
      <c r="L77" s="37"/>
      <c r="M77" s="37"/>
      <c r="N77" s="37"/>
      <c r="O77" s="37"/>
      <c r="P77" s="37"/>
      <c r="Q77" s="37"/>
      <c r="R77" s="15"/>
      <c r="S77" s="15"/>
      <c r="T77" s="15"/>
      <c r="U77" s="15"/>
      <c r="V77" s="103"/>
      <c r="W77" s="103"/>
      <c r="X77" s="529" t="s">
        <v>288</v>
      </c>
      <c r="Y77" s="556">
        <v>0.29377215742691259</v>
      </c>
      <c r="Z77" s="556">
        <v>0.30571468941067664</v>
      </c>
      <c r="AA77" s="556">
        <v>0.1252633201459179</v>
      </c>
      <c r="AB77" s="556">
        <v>8.4628525920978262E-2</v>
      </c>
      <c r="AC77" s="556">
        <v>7.8880439808868108E-2</v>
      </c>
      <c r="AD77" s="556">
        <v>7.4256281148846526E-2</v>
      </c>
      <c r="AE77" s="556">
        <v>3.7484586137799931E-2</v>
      </c>
      <c r="AF77" s="123"/>
      <c r="AG77" s="103"/>
      <c r="AH77" s="15"/>
      <c r="AI77" s="15"/>
      <c r="AJ77" s="15"/>
    </row>
    <row r="78" spans="1:36">
      <c r="A78" s="15"/>
      <c r="B78" s="37"/>
      <c r="C78" s="37"/>
      <c r="D78" s="37"/>
      <c r="E78" s="37"/>
      <c r="F78" s="37"/>
      <c r="G78" s="37"/>
      <c r="H78" s="37"/>
      <c r="I78" s="37"/>
      <c r="J78" s="37"/>
      <c r="K78" s="37"/>
      <c r="L78" s="37"/>
      <c r="M78" s="37"/>
      <c r="N78" s="37"/>
      <c r="O78" s="37"/>
      <c r="P78" s="37"/>
      <c r="Q78" s="37"/>
      <c r="R78" s="15"/>
      <c r="S78" s="15"/>
      <c r="T78" s="15"/>
      <c r="U78" s="15"/>
      <c r="V78" s="103"/>
      <c r="W78" s="103"/>
      <c r="X78" s="529" t="s">
        <v>289</v>
      </c>
      <c r="Y78" s="556">
        <v>0.27773048833699332</v>
      </c>
      <c r="Z78" s="556">
        <v>0.24794529366742726</v>
      </c>
      <c r="AA78" s="556">
        <v>0.14159412307494224</v>
      </c>
      <c r="AB78" s="556">
        <v>0.12816789579473681</v>
      </c>
      <c r="AC78" s="556">
        <v>0.10342558350798635</v>
      </c>
      <c r="AD78" s="556">
        <v>5.9162666933712922E-2</v>
      </c>
      <c r="AE78" s="556">
        <v>4.1973948684201116E-2</v>
      </c>
      <c r="AF78" s="123"/>
      <c r="AG78" s="103"/>
      <c r="AH78" s="15"/>
      <c r="AI78" s="15"/>
      <c r="AJ78" s="15"/>
    </row>
    <row r="79" spans="1:36">
      <c r="A79" s="15"/>
      <c r="B79" s="37"/>
      <c r="C79" s="37"/>
      <c r="D79" s="37"/>
      <c r="E79" s="37"/>
      <c r="F79" s="37"/>
      <c r="G79" s="37"/>
      <c r="H79" s="37"/>
      <c r="I79" s="37"/>
      <c r="J79" s="37"/>
      <c r="K79" s="37"/>
      <c r="L79" s="37"/>
      <c r="M79" s="37"/>
      <c r="N79" s="37"/>
      <c r="O79" s="37"/>
      <c r="P79" s="37"/>
      <c r="Q79" s="37"/>
      <c r="R79" s="15"/>
      <c r="S79" s="15"/>
      <c r="T79" s="15"/>
      <c r="U79" s="15"/>
      <c r="V79" s="103"/>
      <c r="W79" s="103"/>
      <c r="X79" s="557" t="s">
        <v>14</v>
      </c>
      <c r="Y79" s="557"/>
      <c r="Z79" s="557"/>
      <c r="AA79" s="557"/>
      <c r="AB79" s="557"/>
      <c r="AC79" s="557"/>
      <c r="AD79" s="557"/>
      <c r="AE79" s="557"/>
      <c r="AF79" s="123"/>
      <c r="AG79" s="103"/>
      <c r="AH79" s="15"/>
      <c r="AI79" s="15"/>
      <c r="AJ79" s="15"/>
    </row>
    <row r="80" spans="1:36">
      <c r="A80" s="15"/>
      <c r="B80" s="37"/>
      <c r="C80" s="37"/>
      <c r="D80" s="37"/>
      <c r="E80" s="37"/>
      <c r="F80" s="37"/>
      <c r="G80" s="37"/>
      <c r="H80" s="37"/>
      <c r="I80" s="37"/>
      <c r="J80" s="37"/>
      <c r="K80" s="37"/>
      <c r="L80" s="37"/>
      <c r="M80" s="37"/>
      <c r="N80" s="37"/>
      <c r="O80" s="37"/>
      <c r="P80" s="37"/>
      <c r="Q80" s="37"/>
      <c r="R80" s="15"/>
      <c r="S80" s="15"/>
      <c r="T80" s="15"/>
      <c r="U80" s="15"/>
      <c r="V80" s="103"/>
      <c r="W80" s="103"/>
      <c r="X80" s="538" t="s">
        <v>290</v>
      </c>
      <c r="Y80" s="558" t="s">
        <v>214</v>
      </c>
      <c r="Z80" s="558" t="s">
        <v>215</v>
      </c>
      <c r="AA80" s="558" t="s">
        <v>217</v>
      </c>
      <c r="AB80" s="558" t="s">
        <v>216</v>
      </c>
      <c r="AC80" s="558" t="s">
        <v>218</v>
      </c>
      <c r="AD80" s="558" t="s">
        <v>219</v>
      </c>
      <c r="AE80" s="558" t="s">
        <v>50</v>
      </c>
      <c r="AF80" s="123"/>
      <c r="AG80" s="103"/>
      <c r="AH80" s="15"/>
      <c r="AI80" s="15"/>
      <c r="AJ80" s="15"/>
    </row>
    <row r="81" spans="1:36">
      <c r="A81" s="15"/>
      <c r="B81" s="15"/>
      <c r="C81" s="15"/>
      <c r="D81" s="15"/>
      <c r="E81" s="15"/>
      <c r="F81" s="15"/>
      <c r="G81" s="15"/>
      <c r="H81" s="15"/>
      <c r="I81" s="15"/>
      <c r="J81" s="15"/>
      <c r="K81" s="15"/>
      <c r="L81" s="15"/>
      <c r="M81" s="15"/>
      <c r="N81" s="15"/>
      <c r="O81" s="15"/>
      <c r="P81" s="15"/>
      <c r="Q81" s="15"/>
      <c r="R81" s="15"/>
      <c r="S81" s="15"/>
      <c r="T81" s="15"/>
      <c r="U81" s="15"/>
      <c r="V81" s="103"/>
      <c r="W81" s="103"/>
      <c r="X81" s="529" t="s">
        <v>291</v>
      </c>
      <c r="Y81" s="559">
        <v>0.41542995910796787</v>
      </c>
      <c r="Z81" s="559">
        <v>0.25732961455083803</v>
      </c>
      <c r="AA81" s="559">
        <v>4.7648817925532994E-2</v>
      </c>
      <c r="AB81" s="559">
        <v>8.4480279121828469E-2</v>
      </c>
      <c r="AC81" s="559">
        <v>8.5889984864221655E-2</v>
      </c>
      <c r="AD81" s="559">
        <v>0</v>
      </c>
      <c r="AE81" s="559">
        <v>0.10922134442961094</v>
      </c>
      <c r="AF81" s="123"/>
      <c r="AG81" s="103"/>
      <c r="AH81" s="15"/>
      <c r="AI81" s="15"/>
      <c r="AJ81" s="15"/>
    </row>
    <row r="82" spans="1:36">
      <c r="A82" s="15"/>
      <c r="B82" s="15"/>
      <c r="C82" s="15"/>
      <c r="D82" s="15"/>
      <c r="E82" s="15"/>
      <c r="F82" s="15"/>
      <c r="G82" s="15"/>
      <c r="H82" s="15"/>
      <c r="I82" s="15"/>
      <c r="J82" s="15"/>
      <c r="K82" s="15"/>
      <c r="L82" s="15"/>
      <c r="M82" s="15"/>
      <c r="N82" s="15"/>
      <c r="O82" s="15"/>
      <c r="P82" s="15"/>
      <c r="Q82" s="15"/>
      <c r="R82" s="15"/>
      <c r="S82" s="15"/>
      <c r="T82" s="15"/>
      <c r="U82" s="15"/>
      <c r="V82" s="103"/>
      <c r="W82" s="103"/>
      <c r="X82" s="529" t="s">
        <v>292</v>
      </c>
      <c r="Y82" s="559">
        <v>0.39761008372466361</v>
      </c>
      <c r="Z82" s="559">
        <v>0.31882837902131961</v>
      </c>
      <c r="AA82" s="559">
        <v>5.2434066945829597E-2</v>
      </c>
      <c r="AB82" s="559">
        <v>8.0083115071692329E-2</v>
      </c>
      <c r="AC82" s="559">
        <v>6.1372432567707608E-2</v>
      </c>
      <c r="AD82" s="559">
        <v>0</v>
      </c>
      <c r="AE82" s="559">
        <v>8.9671922668787221E-2</v>
      </c>
      <c r="AF82" s="123"/>
      <c r="AG82" s="103"/>
      <c r="AH82" s="15"/>
      <c r="AI82" s="15"/>
      <c r="AJ82" s="15"/>
    </row>
    <row r="83" spans="1:36">
      <c r="A83" s="15"/>
      <c r="B83" s="15"/>
      <c r="C83" s="15"/>
      <c r="D83" s="15"/>
      <c r="E83" s="15"/>
      <c r="F83" s="15"/>
      <c r="G83" s="15"/>
      <c r="H83" s="15"/>
      <c r="I83" s="15"/>
      <c r="J83" s="15"/>
      <c r="K83" s="15"/>
      <c r="L83" s="15"/>
      <c r="M83" s="15"/>
      <c r="N83" s="15"/>
      <c r="O83" s="15"/>
      <c r="P83" s="15"/>
      <c r="Q83" s="15"/>
      <c r="R83" s="15"/>
      <c r="S83" s="15"/>
      <c r="T83" s="15"/>
      <c r="U83" s="15"/>
      <c r="V83" s="103"/>
      <c r="W83" s="103"/>
      <c r="X83" s="529" t="s">
        <v>293</v>
      </c>
      <c r="Y83" s="559">
        <v>0.38935777084419054</v>
      </c>
      <c r="Z83" s="559">
        <v>0.30229575434345624</v>
      </c>
      <c r="AA83" s="559">
        <v>5.5326190685680642E-2</v>
      </c>
      <c r="AB83" s="559">
        <v>9.3755710621247906E-2</v>
      </c>
      <c r="AC83" s="559">
        <v>7.0219490900230788E-2</v>
      </c>
      <c r="AD83" s="559">
        <v>0</v>
      </c>
      <c r="AE83" s="559">
        <v>8.9045082605193879E-2</v>
      </c>
      <c r="AF83" s="123"/>
      <c r="AG83" s="103"/>
      <c r="AH83" s="15"/>
      <c r="AI83" s="15"/>
      <c r="AJ83" s="15"/>
    </row>
    <row r="84" spans="1:36">
      <c r="A84" s="15"/>
      <c r="B84" s="15"/>
      <c r="C84" s="15"/>
      <c r="D84" s="15"/>
      <c r="E84" s="15"/>
      <c r="F84" s="15"/>
      <c r="G84" s="15"/>
      <c r="H84" s="15"/>
      <c r="I84" s="15"/>
      <c r="J84" s="15"/>
      <c r="K84" s="15"/>
      <c r="L84" s="15"/>
      <c r="M84" s="15"/>
      <c r="N84" s="15"/>
      <c r="O84" s="15"/>
      <c r="P84" s="15"/>
      <c r="Q84" s="15"/>
      <c r="R84" s="15"/>
      <c r="S84" s="15"/>
      <c r="T84" s="15"/>
      <c r="U84" s="15"/>
      <c r="V84" s="103"/>
      <c r="W84" s="103"/>
      <c r="X84" s="529" t="s">
        <v>294</v>
      </c>
      <c r="Y84" s="559">
        <v>0.36573247069066456</v>
      </c>
      <c r="Z84" s="559">
        <v>0.27344371556809821</v>
      </c>
      <c r="AA84" s="559">
        <v>6.3054475584310307E-2</v>
      </c>
      <c r="AB84" s="559">
        <v>0.1312352702763559</v>
      </c>
      <c r="AC84" s="559">
        <v>7.6647102091057837E-2</v>
      </c>
      <c r="AD84" s="559">
        <v>0</v>
      </c>
      <c r="AE84" s="559">
        <v>8.988696578951319E-2</v>
      </c>
      <c r="AF84" s="123"/>
      <c r="AG84" s="103"/>
      <c r="AH84" s="15"/>
      <c r="AI84" s="15"/>
      <c r="AJ84" s="15"/>
    </row>
    <row r="85" spans="1:36">
      <c r="A85" s="15"/>
      <c r="B85" s="15"/>
      <c r="C85" s="15"/>
      <c r="D85" s="15"/>
      <c r="E85" s="15"/>
      <c r="F85" s="15"/>
      <c r="G85" s="15"/>
      <c r="H85" s="15"/>
      <c r="I85" s="15"/>
      <c r="J85" s="15"/>
      <c r="K85" s="15"/>
      <c r="L85" s="15"/>
      <c r="M85" s="15"/>
      <c r="N85" s="15"/>
      <c r="O85" s="15"/>
      <c r="P85" s="15"/>
      <c r="Q85" s="15"/>
      <c r="R85" s="15"/>
      <c r="S85" s="15"/>
      <c r="T85" s="15"/>
      <c r="U85" s="15"/>
      <c r="V85" s="103"/>
      <c r="W85" s="103"/>
      <c r="X85" s="454" t="s">
        <v>14</v>
      </c>
      <c r="Y85" s="118"/>
      <c r="Z85" s="118"/>
      <c r="AA85" s="118"/>
      <c r="AB85" s="118"/>
      <c r="AC85" s="118"/>
      <c r="AD85" s="118"/>
      <c r="AE85" s="118"/>
      <c r="AF85" s="123"/>
      <c r="AG85" s="103"/>
      <c r="AH85" s="15"/>
      <c r="AI85" s="15"/>
      <c r="AJ85" s="15"/>
    </row>
    <row r="86" spans="1:36">
      <c r="A86" s="15"/>
      <c r="B86" s="15"/>
      <c r="C86" s="15"/>
      <c r="D86" s="15"/>
      <c r="E86" s="15"/>
      <c r="F86" s="15"/>
      <c r="G86" s="15"/>
      <c r="H86" s="15"/>
      <c r="I86" s="15"/>
      <c r="J86" s="15"/>
      <c r="K86" s="15"/>
      <c r="L86" s="15"/>
      <c r="M86" s="15"/>
      <c r="N86" s="15"/>
      <c r="O86" s="15"/>
      <c r="P86" s="15"/>
      <c r="Q86" s="15"/>
      <c r="R86" s="15"/>
      <c r="S86" s="15"/>
      <c r="T86" s="15"/>
      <c r="U86" s="15"/>
      <c r="V86" s="103"/>
      <c r="W86" s="103"/>
      <c r="X86" s="709" t="s">
        <v>9</v>
      </c>
      <c r="Y86" s="559">
        <v>0.43542995910796789</v>
      </c>
      <c r="Z86" s="559">
        <v>0.33882837902131963</v>
      </c>
      <c r="AA86" s="559">
        <v>0.16159412307494223</v>
      </c>
      <c r="AB86" s="559">
        <v>0.15123527027635589</v>
      </c>
      <c r="AC86" s="559">
        <v>0.12342558350798635</v>
      </c>
      <c r="AD86" s="559">
        <v>0.14636897401837648</v>
      </c>
      <c r="AE86" s="559">
        <v>0.12922134442961095</v>
      </c>
      <c r="AF86" s="123"/>
      <c r="AG86" s="103"/>
      <c r="AH86" s="15"/>
      <c r="AI86" s="15"/>
      <c r="AJ86" s="15"/>
    </row>
    <row r="87" spans="1:36">
      <c r="A87" s="15"/>
      <c r="B87" s="15"/>
      <c r="C87" s="15"/>
      <c r="D87" s="15"/>
      <c r="E87" s="15"/>
      <c r="F87" s="15"/>
      <c r="G87" s="15"/>
      <c r="H87" s="15"/>
      <c r="I87" s="15"/>
      <c r="J87" s="15"/>
      <c r="K87" s="15"/>
      <c r="L87" s="15"/>
      <c r="M87" s="15"/>
      <c r="N87" s="15"/>
      <c r="O87" s="15"/>
      <c r="P87" s="15"/>
      <c r="Q87" s="15"/>
      <c r="R87" s="15"/>
      <c r="S87" s="15"/>
      <c r="T87" s="15"/>
      <c r="U87" s="15"/>
      <c r="V87" s="103"/>
      <c r="W87" s="103"/>
      <c r="X87" s="529" t="s">
        <v>9</v>
      </c>
      <c r="Y87" s="559">
        <v>0.43542995910796789</v>
      </c>
      <c r="Z87" s="559">
        <v>0.33882837902131963</v>
      </c>
      <c r="AA87" s="559">
        <v>0.16159412307494223</v>
      </c>
      <c r="AB87" s="559">
        <v>0.15123527027635589</v>
      </c>
      <c r="AC87" s="559">
        <v>0.12342558350798635</v>
      </c>
      <c r="AD87" s="559">
        <v>0.14636897401837648</v>
      </c>
      <c r="AE87" s="559">
        <v>0.12922134442961095</v>
      </c>
      <c r="AF87" s="123"/>
      <c r="AG87" s="103"/>
      <c r="AH87" s="15"/>
      <c r="AI87" s="15"/>
      <c r="AJ87" s="15"/>
    </row>
    <row r="88" spans="1:36">
      <c r="A88" s="15"/>
      <c r="B88" s="15"/>
      <c r="C88" s="15"/>
      <c r="D88" s="15"/>
      <c r="E88" s="15"/>
      <c r="F88" s="15"/>
      <c r="G88" s="15"/>
      <c r="H88" s="15"/>
      <c r="I88" s="15"/>
      <c r="J88" s="15"/>
      <c r="K88" s="15"/>
      <c r="L88" s="15"/>
      <c r="M88" s="15"/>
      <c r="N88" s="15"/>
      <c r="O88" s="15"/>
      <c r="P88" s="15"/>
      <c r="Q88" s="15"/>
      <c r="R88" s="15"/>
      <c r="S88" s="15"/>
      <c r="T88" s="15"/>
      <c r="U88" s="15"/>
      <c r="V88" s="103"/>
      <c r="W88" s="103"/>
      <c r="X88" s="128"/>
      <c r="Y88" s="128"/>
      <c r="Z88" s="128"/>
      <c r="AA88" s="128"/>
      <c r="AB88" s="128"/>
      <c r="AC88" s="128"/>
      <c r="AD88" s="128"/>
      <c r="AE88" s="128"/>
      <c r="AF88" s="123"/>
      <c r="AG88" s="103"/>
      <c r="AH88" s="15"/>
      <c r="AI88" s="15"/>
      <c r="AJ88" s="15"/>
    </row>
    <row r="89" spans="1:36">
      <c r="A89" s="15"/>
      <c r="B89" s="15"/>
      <c r="C89" s="15"/>
      <c r="D89" s="15"/>
      <c r="E89" s="15"/>
      <c r="F89" s="15"/>
      <c r="G89" s="15"/>
      <c r="H89" s="15"/>
      <c r="I89" s="15"/>
      <c r="J89" s="15"/>
      <c r="K89" s="15"/>
      <c r="L89" s="15"/>
      <c r="M89" s="15"/>
      <c r="N89" s="15"/>
      <c r="O89" s="15"/>
      <c r="P89" s="15"/>
      <c r="Q89" s="15"/>
      <c r="R89" s="15"/>
      <c r="S89" s="15"/>
      <c r="T89" s="15"/>
      <c r="U89" s="15"/>
      <c r="V89" s="103"/>
      <c r="W89" s="103"/>
      <c r="X89" s="438"/>
      <c r="Y89" s="103"/>
      <c r="Z89" s="103"/>
      <c r="AA89" s="103"/>
      <c r="AB89" s="103"/>
      <c r="AC89" s="103"/>
      <c r="AD89" s="103"/>
      <c r="AE89" s="103"/>
      <c r="AF89" s="103"/>
      <c r="AG89" s="103"/>
      <c r="AH89" s="15"/>
      <c r="AI89" s="15"/>
      <c r="AJ89" s="15"/>
    </row>
    <row r="90" spans="1:36">
      <c r="A90" s="15"/>
      <c r="B90" s="15"/>
      <c r="C90" s="15"/>
      <c r="D90" s="15"/>
      <c r="E90" s="15"/>
      <c r="F90" s="15"/>
      <c r="G90" s="15"/>
      <c r="H90" s="15"/>
      <c r="I90" s="15"/>
      <c r="J90" s="15"/>
      <c r="K90" s="15"/>
      <c r="L90" s="15"/>
      <c r="M90" s="15"/>
      <c r="N90" s="15"/>
      <c r="O90" s="15"/>
      <c r="P90" s="15"/>
      <c r="Q90" s="15"/>
      <c r="R90" s="15"/>
      <c r="S90" s="15"/>
      <c r="T90" s="15"/>
      <c r="U90" s="15"/>
      <c r="V90" s="103"/>
      <c r="W90" s="103"/>
      <c r="X90" s="438" t="s">
        <v>33</v>
      </c>
      <c r="Y90" s="103"/>
      <c r="Z90" s="103"/>
      <c r="AA90" s="103"/>
      <c r="AB90" s="103"/>
      <c r="AC90" s="103"/>
      <c r="AD90" s="103"/>
      <c r="AE90" s="103"/>
      <c r="AF90" s="103"/>
      <c r="AG90" s="103"/>
      <c r="AH90" s="15"/>
      <c r="AI90" s="15"/>
      <c r="AJ90" s="15"/>
    </row>
    <row r="91" spans="1:36">
      <c r="A91" s="15"/>
      <c r="B91" s="15"/>
      <c r="C91" s="15"/>
      <c r="D91" s="15"/>
      <c r="E91" s="15"/>
      <c r="F91" s="15"/>
      <c r="G91" s="15"/>
      <c r="H91" s="15"/>
      <c r="I91" s="15"/>
      <c r="J91" s="15"/>
      <c r="K91" s="15"/>
      <c r="L91" s="15"/>
      <c r="M91" s="15"/>
      <c r="N91" s="15"/>
      <c r="O91" s="15"/>
      <c r="P91" s="15"/>
      <c r="Q91" s="15"/>
      <c r="R91" s="15"/>
      <c r="S91" s="15"/>
      <c r="T91" s="15"/>
      <c r="U91" s="15"/>
      <c r="V91" s="103"/>
      <c r="W91" s="103"/>
      <c r="X91" s="438" t="s">
        <v>14</v>
      </c>
      <c r="Y91" s="103"/>
      <c r="Z91" s="103"/>
      <c r="AA91" s="103"/>
      <c r="AB91" s="103"/>
      <c r="AC91" s="103"/>
      <c r="AD91" s="103"/>
      <c r="AE91" s="103"/>
      <c r="AF91" s="103"/>
      <c r="AG91" s="103"/>
      <c r="AH91" s="15"/>
      <c r="AI91" s="15"/>
      <c r="AJ91" s="15"/>
    </row>
    <row r="92" spans="1:36">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row>
    <row r="93" spans="1:36">
      <c r="A93" s="15"/>
      <c r="B93" s="15"/>
      <c r="C93" s="15"/>
      <c r="D93" s="15"/>
      <c r="E93" s="15"/>
      <c r="F93" s="15"/>
      <c r="G93" s="15"/>
      <c r="H93" s="15"/>
      <c r="I93" s="15"/>
      <c r="J93" s="15"/>
      <c r="K93" s="15"/>
      <c r="L93" s="15"/>
      <c r="M93" s="15"/>
      <c r="N93" s="15"/>
      <c r="O93" s="15"/>
      <c r="P93" s="15"/>
      <c r="Q93" s="15"/>
      <c r="R93" s="15"/>
      <c r="S93" s="15"/>
      <c r="T93" s="15"/>
      <c r="U93" s="15"/>
      <c r="V93" s="103"/>
      <c r="W93" s="103"/>
      <c r="X93" s="103"/>
      <c r="Y93" s="103"/>
      <c r="Z93" s="103"/>
      <c r="AA93" s="103"/>
      <c r="AB93" s="103"/>
      <c r="AC93" s="103"/>
      <c r="AD93" s="103"/>
      <c r="AE93" s="103"/>
      <c r="AF93" s="103"/>
      <c r="AG93" s="103"/>
      <c r="AH93" s="15"/>
      <c r="AI93" s="15"/>
      <c r="AJ93" s="15"/>
    </row>
    <row r="94" spans="1:36" ht="15">
      <c r="A94" s="15"/>
      <c r="B94" s="15"/>
      <c r="C94" s="15"/>
      <c r="D94" s="15"/>
      <c r="E94" s="15"/>
      <c r="F94" s="15"/>
      <c r="G94" s="15"/>
      <c r="H94" s="15"/>
      <c r="I94" s="15"/>
      <c r="J94" s="15"/>
      <c r="K94" s="15"/>
      <c r="L94" s="15"/>
      <c r="M94" s="15"/>
      <c r="N94" s="15"/>
      <c r="O94" s="15"/>
      <c r="P94" s="15"/>
      <c r="Q94" s="15"/>
      <c r="R94" s="15"/>
      <c r="S94" s="15"/>
      <c r="T94" s="15"/>
      <c r="U94" s="15"/>
      <c r="V94" s="103"/>
      <c r="W94" s="103"/>
      <c r="X94" s="522" t="s">
        <v>136</v>
      </c>
      <c r="Y94" s="128"/>
      <c r="Z94" s="128"/>
      <c r="AA94" s="105"/>
      <c r="AB94" s="105"/>
      <c r="AC94" s="105"/>
      <c r="AD94" s="105"/>
      <c r="AE94" s="105"/>
      <c r="AF94" s="105"/>
      <c r="AG94" s="103"/>
      <c r="AH94" s="15"/>
      <c r="AI94" s="15"/>
      <c r="AJ94" s="15"/>
    </row>
    <row r="95" spans="1:36">
      <c r="A95" s="15"/>
      <c r="B95" s="15"/>
      <c r="C95" s="15"/>
      <c r="D95" s="15"/>
      <c r="E95" s="15"/>
      <c r="F95" s="15"/>
      <c r="G95" s="15"/>
      <c r="H95" s="15"/>
      <c r="I95" s="15"/>
      <c r="J95" s="15"/>
      <c r="K95" s="15"/>
      <c r="L95" s="15"/>
      <c r="M95" s="15"/>
      <c r="N95" s="15"/>
      <c r="O95" s="15"/>
      <c r="P95" s="15"/>
      <c r="Q95" s="15"/>
      <c r="R95" s="15"/>
      <c r="S95" s="15"/>
      <c r="T95" s="15"/>
      <c r="U95" s="15"/>
      <c r="V95" s="103"/>
      <c r="W95" s="103"/>
      <c r="X95" s="110"/>
      <c r="Y95" s="128"/>
      <c r="Z95" s="128"/>
      <c r="AA95" s="105"/>
      <c r="AB95" s="105"/>
      <c r="AC95" s="105"/>
      <c r="AD95" s="105"/>
      <c r="AE95" s="105"/>
      <c r="AF95" s="105"/>
      <c r="AG95" s="103"/>
      <c r="AH95" s="15"/>
      <c r="AI95" s="15"/>
      <c r="AJ95" s="15"/>
    </row>
    <row r="96" spans="1:36">
      <c r="A96" s="15"/>
      <c r="B96" s="15"/>
      <c r="C96" s="15"/>
      <c r="D96" s="15"/>
      <c r="E96" s="15"/>
      <c r="F96" s="15"/>
      <c r="G96" s="15"/>
      <c r="H96" s="15"/>
      <c r="I96" s="15"/>
      <c r="J96" s="15"/>
      <c r="K96" s="15"/>
      <c r="L96" s="15"/>
      <c r="M96" s="15"/>
      <c r="N96" s="15"/>
      <c r="O96" s="15"/>
      <c r="P96" s="15"/>
      <c r="Q96" s="15"/>
      <c r="R96" s="15"/>
      <c r="S96" s="15"/>
      <c r="T96" s="15"/>
      <c r="U96" s="15"/>
      <c r="V96" s="103"/>
      <c r="W96" s="103"/>
      <c r="X96" s="118"/>
      <c r="Y96" s="175">
        <v>1</v>
      </c>
      <c r="Z96" s="175">
        <v>2</v>
      </c>
      <c r="AA96" s="175">
        <v>3</v>
      </c>
      <c r="AB96" s="175">
        <v>4</v>
      </c>
      <c r="AC96" s="175">
        <v>5</v>
      </c>
      <c r="AD96" s="175">
        <v>6</v>
      </c>
      <c r="AE96" s="175">
        <v>7</v>
      </c>
      <c r="AF96" s="105"/>
      <c r="AG96" s="103"/>
      <c r="AH96" s="15"/>
      <c r="AI96" s="15"/>
      <c r="AJ96" s="15"/>
    </row>
    <row r="97" spans="1:36">
      <c r="A97" s="15"/>
      <c r="B97" s="15"/>
      <c r="C97" s="15"/>
      <c r="D97" s="15"/>
      <c r="E97" s="15"/>
      <c r="F97" s="15"/>
      <c r="G97" s="15"/>
      <c r="H97" s="15"/>
      <c r="I97" s="15"/>
      <c r="J97" s="15"/>
      <c r="K97" s="15"/>
      <c r="L97" s="15"/>
      <c r="M97" s="15"/>
      <c r="N97" s="15"/>
      <c r="O97" s="15"/>
      <c r="P97" s="15"/>
      <c r="Q97" s="15"/>
      <c r="R97" s="15"/>
      <c r="S97" s="15"/>
      <c r="T97" s="15"/>
      <c r="U97" s="15"/>
      <c r="V97" s="103"/>
      <c r="W97" s="103"/>
      <c r="X97" s="175" t="s">
        <v>295</v>
      </c>
      <c r="Y97" s="555" t="s">
        <v>214</v>
      </c>
      <c r="Z97" s="555" t="s">
        <v>216</v>
      </c>
      <c r="AA97" s="555" t="s">
        <v>215</v>
      </c>
      <c r="AB97" s="555" t="s">
        <v>50</v>
      </c>
      <c r="AC97" s="555" t="s">
        <v>219</v>
      </c>
      <c r="AD97" s="555" t="s">
        <v>217</v>
      </c>
      <c r="AE97" s="555" t="s">
        <v>218</v>
      </c>
      <c r="AF97" s="105"/>
      <c r="AG97" s="103"/>
      <c r="AH97" s="15"/>
      <c r="AI97" s="15"/>
      <c r="AJ97" s="15"/>
    </row>
    <row r="98" spans="1:36">
      <c r="A98" s="15"/>
      <c r="B98" s="15"/>
      <c r="C98" s="15"/>
      <c r="D98" s="15"/>
      <c r="E98" s="15"/>
      <c r="F98" s="15"/>
      <c r="G98" s="15"/>
      <c r="H98" s="15"/>
      <c r="I98" s="15"/>
      <c r="J98" s="15"/>
      <c r="K98" s="15"/>
      <c r="L98" s="15"/>
      <c r="M98" s="15"/>
      <c r="N98" s="15"/>
      <c r="O98" s="15"/>
      <c r="P98" s="15"/>
      <c r="Q98" s="15"/>
      <c r="R98" s="15"/>
      <c r="S98" s="15"/>
      <c r="T98" s="15"/>
      <c r="U98" s="15"/>
      <c r="V98" s="103"/>
      <c r="W98" s="103"/>
      <c r="X98" s="529" t="s">
        <v>296</v>
      </c>
      <c r="Y98" s="556">
        <v>0.28863475782704812</v>
      </c>
      <c r="Z98" s="556">
        <v>0.20528635416705385</v>
      </c>
      <c r="AA98" s="556">
        <v>0.1582185619771741</v>
      </c>
      <c r="AB98" s="556">
        <v>0.12888232494419521</v>
      </c>
      <c r="AC98" s="556">
        <v>0.10975386214612665</v>
      </c>
      <c r="AD98" s="556">
        <v>5.4244993480607441E-2</v>
      </c>
      <c r="AE98" s="556">
        <v>5.4979145457794629E-2</v>
      </c>
      <c r="AF98" s="105"/>
      <c r="AG98" s="103"/>
      <c r="AH98" s="15"/>
      <c r="AI98" s="15"/>
      <c r="AJ98" s="15"/>
    </row>
    <row r="99" spans="1:36">
      <c r="A99" s="15"/>
      <c r="B99" s="15"/>
      <c r="C99" s="15"/>
      <c r="D99" s="15"/>
      <c r="E99" s="15"/>
      <c r="F99" s="15"/>
      <c r="G99" s="15"/>
      <c r="H99" s="15"/>
      <c r="I99" s="15"/>
      <c r="J99" s="15"/>
      <c r="K99" s="15"/>
      <c r="L99" s="15"/>
      <c r="M99" s="15"/>
      <c r="N99" s="15"/>
      <c r="O99" s="15"/>
      <c r="P99" s="15"/>
      <c r="Q99" s="15"/>
      <c r="R99" s="15"/>
      <c r="S99" s="15"/>
      <c r="T99" s="15"/>
      <c r="U99" s="15"/>
      <c r="V99" s="103"/>
      <c r="W99" s="103"/>
      <c r="X99" s="529" t="s">
        <v>297</v>
      </c>
      <c r="Y99" s="556">
        <v>0.27939176829458634</v>
      </c>
      <c r="Z99" s="556">
        <v>0.23155645234798267</v>
      </c>
      <c r="AA99" s="556">
        <v>0.191880920838229</v>
      </c>
      <c r="AB99" s="556">
        <v>0.1029281576867417</v>
      </c>
      <c r="AC99" s="556">
        <v>8.5206379490534778E-2</v>
      </c>
      <c r="AD99" s="556">
        <v>6.6841058387097183E-2</v>
      </c>
      <c r="AE99" s="556">
        <v>4.219526295482838E-2</v>
      </c>
      <c r="AF99" s="105"/>
      <c r="AG99" s="103"/>
      <c r="AH99" s="15"/>
      <c r="AI99" s="15"/>
      <c r="AJ99" s="15"/>
    </row>
    <row r="100" spans="1:36">
      <c r="A100" s="15"/>
      <c r="B100" s="15"/>
      <c r="C100" s="15"/>
      <c r="D100" s="15"/>
      <c r="E100" s="15"/>
      <c r="F100" s="15"/>
      <c r="G100" s="15"/>
      <c r="H100" s="15"/>
      <c r="I100" s="15"/>
      <c r="J100" s="15"/>
      <c r="K100" s="15"/>
      <c r="L100" s="15"/>
      <c r="M100" s="15"/>
      <c r="N100" s="15"/>
      <c r="O100" s="15"/>
      <c r="P100" s="15"/>
      <c r="Q100" s="15"/>
      <c r="R100" s="15"/>
      <c r="S100" s="15"/>
      <c r="T100" s="15"/>
      <c r="U100" s="15"/>
      <c r="V100" s="103"/>
      <c r="W100" s="103"/>
      <c r="X100" s="529" t="s">
        <v>298</v>
      </c>
      <c r="Y100" s="556">
        <v>0.26704141054674863</v>
      </c>
      <c r="Z100" s="556">
        <v>0.24619864121643481</v>
      </c>
      <c r="AA100" s="556">
        <v>0.19866548042704626</v>
      </c>
      <c r="AB100" s="556">
        <v>0.11439259139437076</v>
      </c>
      <c r="AC100" s="556">
        <v>6.9006793917825951E-2</v>
      </c>
      <c r="AD100" s="556">
        <v>6.025962471692009E-2</v>
      </c>
      <c r="AE100" s="556">
        <v>4.4435457780653512E-2</v>
      </c>
      <c r="AF100" s="105"/>
      <c r="AG100" s="103"/>
      <c r="AH100" s="15"/>
      <c r="AI100" s="15"/>
      <c r="AJ100" s="15"/>
    </row>
    <row r="101" spans="1:36">
      <c r="A101" s="15"/>
      <c r="B101" s="15"/>
      <c r="C101" s="15"/>
      <c r="D101" s="15"/>
      <c r="E101" s="15"/>
      <c r="F101" s="15"/>
      <c r="G101" s="15"/>
      <c r="H101" s="15"/>
      <c r="I101" s="15"/>
      <c r="J101" s="15"/>
      <c r="K101" s="15"/>
      <c r="L101" s="15"/>
      <c r="M101" s="15"/>
      <c r="N101" s="15"/>
      <c r="O101" s="15"/>
      <c r="P101" s="15"/>
      <c r="Q101" s="15"/>
      <c r="R101" s="15"/>
      <c r="S101" s="15"/>
      <c r="T101" s="15"/>
      <c r="U101" s="15"/>
      <c r="V101" s="103"/>
      <c r="W101" s="103"/>
      <c r="X101" s="529" t="s">
        <v>299</v>
      </c>
      <c r="Y101" s="556"/>
      <c r="Z101" s="556"/>
      <c r="AA101" s="556"/>
      <c r="AB101" s="556"/>
      <c r="AC101" s="556"/>
      <c r="AD101" s="556"/>
      <c r="AE101" s="556"/>
      <c r="AF101" s="105"/>
      <c r="AG101" s="103"/>
      <c r="AH101" s="15"/>
      <c r="AI101" s="15"/>
      <c r="AJ101" s="15"/>
    </row>
    <row r="102" spans="1:36">
      <c r="A102" s="15"/>
      <c r="B102" s="15"/>
      <c r="C102" s="15"/>
      <c r="D102" s="15"/>
      <c r="E102" s="15"/>
      <c r="F102" s="15"/>
      <c r="G102" s="15"/>
      <c r="H102" s="15"/>
      <c r="I102" s="15"/>
      <c r="J102" s="15"/>
      <c r="K102" s="15"/>
      <c r="L102" s="15"/>
      <c r="M102" s="15"/>
      <c r="N102" s="15"/>
      <c r="O102" s="15"/>
      <c r="P102" s="15"/>
      <c r="Q102" s="15"/>
      <c r="R102" s="15"/>
      <c r="S102" s="15"/>
      <c r="T102" s="15"/>
      <c r="U102" s="15"/>
      <c r="V102" s="103"/>
      <c r="W102" s="103"/>
      <c r="X102" s="557" t="s">
        <v>14</v>
      </c>
      <c r="Y102" s="557"/>
      <c r="Z102" s="557"/>
      <c r="AA102" s="557"/>
      <c r="AB102" s="557"/>
      <c r="AC102" s="557"/>
      <c r="AD102" s="557"/>
      <c r="AE102" s="557"/>
      <c r="AF102" s="105"/>
      <c r="AG102" s="103"/>
      <c r="AH102" s="15"/>
      <c r="AI102" s="15"/>
      <c r="AJ102" s="15"/>
    </row>
    <row r="103" spans="1:36">
      <c r="A103" s="15"/>
      <c r="B103" s="15"/>
      <c r="C103" s="15"/>
      <c r="D103" s="15"/>
      <c r="E103" s="15"/>
      <c r="F103" s="15"/>
      <c r="G103" s="15"/>
      <c r="H103" s="15"/>
      <c r="I103" s="15"/>
      <c r="J103" s="15"/>
      <c r="K103" s="15"/>
      <c r="L103" s="15"/>
      <c r="M103" s="15"/>
      <c r="N103" s="15"/>
      <c r="O103" s="15"/>
      <c r="P103" s="15"/>
      <c r="Q103" s="15"/>
      <c r="R103" s="15"/>
      <c r="S103" s="15"/>
      <c r="T103" s="15"/>
      <c r="U103" s="15"/>
      <c r="V103" s="103"/>
      <c r="W103" s="103"/>
      <c r="X103" s="538" t="s">
        <v>300</v>
      </c>
      <c r="Y103" s="558" t="s">
        <v>214</v>
      </c>
      <c r="Z103" s="558" t="s">
        <v>216</v>
      </c>
      <c r="AA103" s="558" t="s">
        <v>215</v>
      </c>
      <c r="AB103" s="558" t="s">
        <v>50</v>
      </c>
      <c r="AC103" s="558" t="s">
        <v>219</v>
      </c>
      <c r="AD103" s="558" t="s">
        <v>217</v>
      </c>
      <c r="AE103" s="558" t="s">
        <v>218</v>
      </c>
      <c r="AF103" s="105"/>
      <c r="AG103" s="103"/>
      <c r="AH103" s="15"/>
      <c r="AI103" s="15"/>
      <c r="AJ103" s="15"/>
    </row>
    <row r="104" spans="1:36">
      <c r="A104" s="15"/>
      <c r="B104" s="15"/>
      <c r="C104" s="15"/>
      <c r="D104" s="15"/>
      <c r="E104" s="15"/>
      <c r="F104" s="15"/>
      <c r="G104" s="15"/>
      <c r="H104" s="15"/>
      <c r="I104" s="15"/>
      <c r="J104" s="15"/>
      <c r="K104" s="15"/>
      <c r="L104" s="15"/>
      <c r="M104" s="15"/>
      <c r="N104" s="15"/>
      <c r="O104" s="15"/>
      <c r="P104" s="15"/>
      <c r="Q104" s="15"/>
      <c r="R104" s="15"/>
      <c r="S104" s="15"/>
      <c r="T104" s="15"/>
      <c r="U104" s="15"/>
      <c r="V104" s="103"/>
      <c r="W104" s="103"/>
      <c r="X104" s="529" t="s">
        <v>301</v>
      </c>
      <c r="Y104" s="559">
        <v>0.35360478515959004</v>
      </c>
      <c r="Z104" s="559">
        <v>0.10694137834757936</v>
      </c>
      <c r="AA104" s="559">
        <v>0.27264871116738454</v>
      </c>
      <c r="AB104" s="559">
        <v>8.8801595307553452E-2</v>
      </c>
      <c r="AC104" s="559">
        <v>7.0516351984180464E-2</v>
      </c>
      <c r="AD104" s="559">
        <v>3.3617370369678962E-2</v>
      </c>
      <c r="AE104" s="559">
        <v>7.3869807664033213E-2</v>
      </c>
      <c r="AF104" s="105"/>
      <c r="AG104" s="103"/>
      <c r="AH104" s="15"/>
      <c r="AI104" s="15"/>
      <c r="AJ104" s="15"/>
    </row>
    <row r="105" spans="1:36">
      <c r="A105" s="15"/>
      <c r="B105" s="15"/>
      <c r="C105" s="15"/>
      <c r="D105" s="15"/>
      <c r="E105" s="15"/>
      <c r="F105" s="15"/>
      <c r="G105" s="15"/>
      <c r="H105" s="15"/>
      <c r="I105" s="15"/>
      <c r="J105" s="15"/>
      <c r="K105" s="15"/>
      <c r="L105" s="15"/>
      <c r="M105" s="15"/>
      <c r="N105" s="15"/>
      <c r="O105" s="15"/>
      <c r="P105" s="15"/>
      <c r="Q105" s="15"/>
      <c r="R105" s="15"/>
      <c r="S105" s="15"/>
      <c r="T105" s="15"/>
      <c r="U105" s="15"/>
      <c r="V105" s="103"/>
      <c r="W105" s="103"/>
      <c r="X105" s="529" t="s">
        <v>302</v>
      </c>
      <c r="Y105" s="559">
        <v>0.35640860319344858</v>
      </c>
      <c r="Z105" s="559">
        <v>0.10055629434696034</v>
      </c>
      <c r="AA105" s="559">
        <v>0.33701849367573783</v>
      </c>
      <c r="AB105" s="559">
        <v>6.4779427918368868E-2</v>
      </c>
      <c r="AC105" s="559">
        <v>5.4005716609484992E-2</v>
      </c>
      <c r="AD105" s="559">
        <v>4.0168033495685665E-2</v>
      </c>
      <c r="AE105" s="559">
        <v>4.7063430760313739E-2</v>
      </c>
      <c r="AF105" s="105"/>
      <c r="AG105" s="103"/>
      <c r="AH105" s="15"/>
      <c r="AI105" s="15"/>
      <c r="AJ105" s="15"/>
    </row>
    <row r="106" spans="1:36">
      <c r="A106" s="15"/>
      <c r="B106" s="15"/>
      <c r="C106" s="15"/>
      <c r="D106" s="15"/>
      <c r="E106" s="15"/>
      <c r="F106" s="15"/>
      <c r="G106" s="15"/>
      <c r="H106" s="15"/>
      <c r="I106" s="15"/>
      <c r="J106" s="15"/>
      <c r="K106" s="15"/>
      <c r="L106" s="15"/>
      <c r="M106" s="15"/>
      <c r="N106" s="15"/>
      <c r="O106" s="15"/>
      <c r="P106" s="15"/>
      <c r="Q106" s="15"/>
      <c r="R106" s="15"/>
      <c r="S106" s="15"/>
      <c r="T106" s="15"/>
      <c r="U106" s="15"/>
      <c r="V106" s="103"/>
      <c r="W106" s="103"/>
      <c r="X106" s="529" t="s">
        <v>303</v>
      </c>
      <c r="Y106" s="559">
        <v>0.30673860583708967</v>
      </c>
      <c r="Z106" s="559">
        <v>9.4627327778536635E-2</v>
      </c>
      <c r="AA106" s="559">
        <v>0.4119792378090425</v>
      </c>
      <c r="AB106" s="559">
        <v>6.5510176205436421E-2</v>
      </c>
      <c r="AC106" s="559">
        <v>4.0094704730683425E-2</v>
      </c>
      <c r="AD106" s="559">
        <v>3.5008878568501572E-2</v>
      </c>
      <c r="AE106" s="559">
        <v>4.6041069070709831E-2</v>
      </c>
      <c r="AF106" s="105"/>
      <c r="AG106" s="103"/>
      <c r="AH106" s="15"/>
      <c r="AI106" s="15"/>
      <c r="AJ106" s="15"/>
    </row>
    <row r="107" spans="1:36">
      <c r="A107" s="15"/>
      <c r="B107" s="15"/>
      <c r="C107" s="15"/>
      <c r="D107" s="15"/>
      <c r="E107" s="15"/>
      <c r="F107" s="15"/>
      <c r="G107" s="15"/>
      <c r="H107" s="15"/>
      <c r="I107" s="15"/>
      <c r="J107" s="15"/>
      <c r="K107" s="15"/>
      <c r="L107" s="15"/>
      <c r="M107" s="15"/>
      <c r="N107" s="15"/>
      <c r="O107" s="15"/>
      <c r="P107" s="15"/>
      <c r="Q107" s="15"/>
      <c r="R107" s="15"/>
      <c r="S107" s="15"/>
      <c r="T107" s="15"/>
      <c r="U107" s="15"/>
      <c r="V107" s="103"/>
      <c r="W107" s="103"/>
      <c r="X107" s="559" t="s">
        <v>304</v>
      </c>
      <c r="Y107" s="559">
        <v>0.29089538739825144</v>
      </c>
      <c r="Z107" s="559">
        <v>0.13890061300371823</v>
      </c>
      <c r="AA107" s="559">
        <v>0.3561250125615516</v>
      </c>
      <c r="AB107" s="559">
        <v>7.2796703848859418E-2</v>
      </c>
      <c r="AC107" s="559">
        <v>4.104110139684454E-2</v>
      </c>
      <c r="AD107" s="559">
        <v>4.2669078484574414E-2</v>
      </c>
      <c r="AE107" s="559">
        <v>5.7572103306200384E-2</v>
      </c>
      <c r="AF107" s="105"/>
      <c r="AG107" s="103"/>
      <c r="AH107" s="15"/>
      <c r="AI107" s="15"/>
      <c r="AJ107" s="15"/>
    </row>
    <row r="108" spans="1:36">
      <c r="A108" s="15"/>
      <c r="B108" s="15"/>
      <c r="C108" s="15"/>
      <c r="D108" s="15"/>
      <c r="E108" s="15"/>
      <c r="F108" s="15"/>
      <c r="G108" s="15"/>
      <c r="H108" s="15"/>
      <c r="I108" s="15"/>
      <c r="J108" s="15"/>
      <c r="K108" s="15"/>
      <c r="L108" s="15"/>
      <c r="M108" s="15"/>
      <c r="N108" s="15"/>
      <c r="O108" s="15"/>
      <c r="P108" s="15"/>
      <c r="Q108" s="15"/>
      <c r="R108" s="15"/>
      <c r="S108" s="15"/>
      <c r="T108" s="15"/>
      <c r="U108" s="15"/>
      <c r="V108" s="103"/>
      <c r="W108" s="103"/>
      <c r="X108" s="118" t="s">
        <v>14</v>
      </c>
      <c r="Y108" s="118"/>
      <c r="Z108" s="118"/>
      <c r="AA108" s="118"/>
      <c r="AB108" s="118"/>
      <c r="AC108" s="118"/>
      <c r="AD108" s="118"/>
      <c r="AE108" s="118"/>
      <c r="AF108" s="105"/>
      <c r="AG108" s="103"/>
      <c r="AH108" s="15"/>
      <c r="AI108" s="15"/>
      <c r="AJ108" s="15"/>
    </row>
    <row r="109" spans="1:36">
      <c r="A109" s="15"/>
      <c r="B109" s="15"/>
      <c r="C109" s="15"/>
      <c r="D109" s="15"/>
      <c r="E109" s="15"/>
      <c r="F109" s="15"/>
      <c r="G109" s="15"/>
      <c r="H109" s="15"/>
      <c r="I109" s="15"/>
      <c r="J109" s="15"/>
      <c r="K109" s="15"/>
      <c r="L109" s="15"/>
      <c r="M109" s="15"/>
      <c r="N109" s="15"/>
      <c r="O109" s="15"/>
      <c r="P109" s="15"/>
      <c r="Q109" s="15"/>
      <c r="R109" s="15"/>
      <c r="S109" s="15"/>
      <c r="T109" s="15"/>
      <c r="U109" s="15"/>
      <c r="V109" s="103"/>
      <c r="W109" s="103"/>
      <c r="X109" s="533" t="s">
        <v>9</v>
      </c>
      <c r="Y109" s="559">
        <v>0.3764086031934486</v>
      </c>
      <c r="Z109" s="559">
        <v>0.26619864121643483</v>
      </c>
      <c r="AA109" s="559">
        <v>0.43197923780904252</v>
      </c>
      <c r="AB109" s="559">
        <v>0.1488823249441952</v>
      </c>
      <c r="AC109" s="559">
        <v>0.12975386214612664</v>
      </c>
      <c r="AD109" s="559">
        <v>8.6841058387097186E-2</v>
      </c>
      <c r="AE109" s="559">
        <v>9.3869807664033217E-2</v>
      </c>
      <c r="AF109" s="105"/>
      <c r="AG109" s="103"/>
      <c r="AH109" s="15"/>
      <c r="AI109" s="15"/>
      <c r="AJ109" s="15"/>
    </row>
    <row r="110" spans="1:36">
      <c r="A110" s="15"/>
      <c r="B110" s="15"/>
      <c r="C110" s="15"/>
      <c r="D110" s="15"/>
      <c r="E110" s="15"/>
      <c r="F110" s="15"/>
      <c r="G110" s="15"/>
      <c r="H110" s="15"/>
      <c r="I110" s="15"/>
      <c r="J110" s="15"/>
      <c r="K110" s="15"/>
      <c r="L110" s="15"/>
      <c r="M110" s="15"/>
      <c r="N110" s="15"/>
      <c r="O110" s="15"/>
      <c r="P110" s="15"/>
      <c r="Q110" s="15"/>
      <c r="R110" s="15"/>
      <c r="S110" s="15"/>
      <c r="T110" s="15"/>
      <c r="U110" s="15"/>
      <c r="V110" s="103"/>
      <c r="W110" s="103"/>
      <c r="X110" s="529" t="s">
        <v>9</v>
      </c>
      <c r="Y110" s="559">
        <v>0.3764086031934486</v>
      </c>
      <c r="Z110" s="559">
        <v>0.26619864121643483</v>
      </c>
      <c r="AA110" s="559">
        <v>0.43197923780904252</v>
      </c>
      <c r="AB110" s="559">
        <v>0.1488823249441952</v>
      </c>
      <c r="AC110" s="559">
        <v>0.12975386214612664</v>
      </c>
      <c r="AD110" s="559">
        <v>8.6841058387097186E-2</v>
      </c>
      <c r="AE110" s="559">
        <v>9.3869807664033217E-2</v>
      </c>
      <c r="AF110" s="105"/>
      <c r="AG110" s="103"/>
      <c r="AH110" s="15"/>
      <c r="AI110" s="15"/>
      <c r="AJ110" s="15"/>
    </row>
    <row r="111" spans="1:36">
      <c r="A111" s="15"/>
      <c r="B111" s="15"/>
      <c r="C111" s="15"/>
      <c r="D111" s="15"/>
      <c r="E111" s="15"/>
      <c r="F111" s="15"/>
      <c r="G111" s="15"/>
      <c r="H111" s="15"/>
      <c r="I111" s="15"/>
      <c r="J111" s="15"/>
      <c r="K111" s="15"/>
      <c r="L111" s="15"/>
      <c r="M111" s="15"/>
      <c r="N111" s="15"/>
      <c r="O111" s="15"/>
      <c r="P111" s="15"/>
      <c r="Q111" s="15"/>
      <c r="R111" s="15"/>
      <c r="S111" s="15"/>
      <c r="T111" s="15"/>
      <c r="U111" s="15"/>
      <c r="V111" s="103"/>
      <c r="W111" s="103"/>
      <c r="X111" s="438" t="s">
        <v>33</v>
      </c>
      <c r="Y111" s="105"/>
      <c r="Z111" s="105"/>
      <c r="AA111" s="105"/>
      <c r="AB111" s="105"/>
      <c r="AC111" s="105"/>
      <c r="AD111" s="105"/>
      <c r="AE111" s="105"/>
      <c r="AF111" s="105"/>
      <c r="AG111" s="103"/>
      <c r="AH111" s="15"/>
      <c r="AI111" s="15"/>
      <c r="AJ111" s="15"/>
    </row>
    <row r="112" spans="1:36">
      <c r="A112" s="15"/>
      <c r="B112" s="15"/>
      <c r="C112" s="15"/>
      <c r="D112" s="15"/>
      <c r="E112" s="15"/>
      <c r="F112" s="15"/>
      <c r="G112" s="15"/>
      <c r="H112" s="15"/>
      <c r="I112" s="15"/>
      <c r="J112" s="15"/>
      <c r="K112" s="15"/>
      <c r="L112" s="15"/>
      <c r="M112" s="15"/>
      <c r="N112" s="15"/>
      <c r="O112" s="15"/>
      <c r="P112" s="15"/>
      <c r="Q112" s="15"/>
      <c r="R112" s="15"/>
      <c r="S112" s="15"/>
      <c r="T112" s="15"/>
      <c r="U112" s="15"/>
      <c r="V112" s="103"/>
      <c r="W112" s="103"/>
      <c r="X112" s="438" t="s">
        <v>14</v>
      </c>
      <c r="Y112" s="105"/>
      <c r="Z112" s="105"/>
      <c r="AA112" s="105"/>
      <c r="AB112" s="105"/>
      <c r="AC112" s="105"/>
      <c r="AD112" s="105"/>
      <c r="AE112" s="105"/>
      <c r="AF112" s="105"/>
      <c r="AG112" s="103"/>
      <c r="AH112" s="15"/>
      <c r="AI112" s="15"/>
      <c r="AJ112" s="15"/>
    </row>
    <row r="113" spans="1:36">
      <c r="A113" s="15"/>
      <c r="B113" s="15"/>
      <c r="C113" s="15"/>
      <c r="D113" s="15"/>
      <c r="E113" s="15"/>
      <c r="F113" s="15"/>
      <c r="G113" s="15"/>
      <c r="H113" s="15"/>
      <c r="I113" s="15"/>
      <c r="J113" s="15"/>
      <c r="K113" s="15"/>
      <c r="L113" s="15"/>
      <c r="M113" s="15"/>
      <c r="N113" s="15"/>
      <c r="O113" s="15"/>
      <c r="P113" s="15"/>
      <c r="Q113" s="15"/>
      <c r="R113" s="15"/>
      <c r="S113" s="15"/>
      <c r="T113" s="15"/>
      <c r="U113" s="15"/>
      <c r="V113" s="103"/>
      <c r="W113" s="103"/>
      <c r="X113" s="105"/>
      <c r="Y113" s="105"/>
      <c r="Z113" s="105"/>
      <c r="AA113" s="105"/>
      <c r="AB113" s="105"/>
      <c r="AC113" s="105"/>
      <c r="AD113" s="105"/>
      <c r="AE113" s="105"/>
      <c r="AF113" s="105"/>
      <c r="AG113" s="103"/>
      <c r="AH113" s="15"/>
      <c r="AI113" s="15"/>
      <c r="AJ113" s="15"/>
    </row>
    <row r="114" spans="1:36" ht="4.5" customHeight="1">
      <c r="A114" s="15"/>
      <c r="B114" s="15"/>
      <c r="C114" s="15"/>
      <c r="D114" s="15"/>
      <c r="E114" s="15"/>
      <c r="F114" s="15"/>
      <c r="G114" s="15"/>
      <c r="H114" s="15"/>
      <c r="I114" s="15"/>
      <c r="J114" s="15"/>
      <c r="K114" s="15"/>
      <c r="L114" s="15"/>
      <c r="M114" s="15"/>
      <c r="N114" s="15"/>
      <c r="O114" s="15"/>
      <c r="P114" s="15"/>
      <c r="Q114" s="15"/>
      <c r="R114" s="15"/>
      <c r="S114" s="15"/>
      <c r="T114" s="15"/>
      <c r="U114" s="15"/>
      <c r="V114" s="103"/>
      <c r="W114" s="103"/>
      <c r="X114" s="175"/>
      <c r="Y114" s="594"/>
      <c r="Z114" s="594"/>
      <c r="AA114" s="105"/>
      <c r="AB114" s="105"/>
      <c r="AC114" s="105"/>
      <c r="AD114" s="105"/>
      <c r="AE114" s="105"/>
      <c r="AF114" s="105"/>
      <c r="AG114" s="103"/>
      <c r="AH114" s="15"/>
      <c r="AI114" s="15"/>
      <c r="AJ114" s="15"/>
    </row>
    <row r="115" spans="1:36">
      <c r="A115" s="15"/>
      <c r="B115" s="15"/>
      <c r="C115" s="15"/>
      <c r="D115" s="15"/>
      <c r="E115" s="15"/>
      <c r="F115" s="15"/>
      <c r="G115" s="15"/>
      <c r="H115" s="15"/>
      <c r="I115" s="15"/>
      <c r="J115" s="15"/>
      <c r="K115" s="15"/>
      <c r="L115" s="15"/>
      <c r="M115" s="15"/>
      <c r="N115" s="15"/>
      <c r="O115" s="15"/>
      <c r="P115" s="15"/>
      <c r="Q115" s="15"/>
      <c r="R115" s="15"/>
      <c r="S115" s="15"/>
      <c r="T115" s="15"/>
      <c r="U115" s="15"/>
      <c r="V115" s="103"/>
      <c r="W115" s="103"/>
      <c r="X115" s="438"/>
      <c r="Y115" s="105"/>
      <c r="Z115" s="105"/>
      <c r="AA115" s="105"/>
      <c r="AB115" s="105"/>
      <c r="AC115" s="105"/>
      <c r="AD115" s="105"/>
      <c r="AE115" s="105"/>
      <c r="AF115" s="105"/>
      <c r="AG115" s="103"/>
      <c r="AH115" s="15"/>
      <c r="AI115" s="15"/>
      <c r="AJ115" s="15"/>
    </row>
    <row r="116" spans="1:36">
      <c r="A116" s="15"/>
      <c r="B116" s="15"/>
      <c r="C116" s="15"/>
      <c r="D116" s="15"/>
      <c r="E116" s="15"/>
      <c r="F116" s="15"/>
      <c r="G116" s="15"/>
      <c r="H116" s="15"/>
      <c r="I116" s="15"/>
      <c r="J116" s="15"/>
      <c r="K116" s="15"/>
      <c r="L116" s="15"/>
      <c r="M116" s="15"/>
      <c r="N116" s="15"/>
      <c r="O116" s="15"/>
      <c r="P116" s="15"/>
      <c r="Q116" s="15"/>
      <c r="R116" s="15"/>
      <c r="S116" s="15"/>
      <c r="T116" s="15"/>
      <c r="U116" s="15"/>
      <c r="V116" s="103"/>
      <c r="W116" s="103"/>
      <c r="X116" s="105"/>
      <c r="Y116" s="105"/>
      <c r="Z116" s="105"/>
      <c r="AA116" s="105"/>
      <c r="AB116" s="105"/>
      <c r="AC116" s="105"/>
      <c r="AD116" s="105"/>
      <c r="AE116" s="105"/>
      <c r="AF116" s="105"/>
      <c r="AG116" s="103"/>
      <c r="AH116" s="15"/>
      <c r="AI116" s="15"/>
      <c r="AJ116" s="15"/>
    </row>
    <row r="117" spans="1:36">
      <c r="A117" s="15"/>
      <c r="B117" s="15"/>
      <c r="C117" s="15"/>
      <c r="D117" s="15"/>
      <c r="E117" s="15"/>
      <c r="F117" s="15"/>
      <c r="G117" s="15"/>
      <c r="H117" s="15"/>
      <c r="I117" s="15"/>
      <c r="J117" s="15"/>
      <c r="K117" s="15"/>
      <c r="L117" s="15"/>
      <c r="M117" s="15"/>
      <c r="N117" s="15"/>
      <c r="O117" s="15"/>
      <c r="P117" s="15"/>
      <c r="Q117" s="15"/>
      <c r="R117" s="15"/>
      <c r="S117" s="15"/>
      <c r="T117" s="15"/>
      <c r="U117" s="15"/>
      <c r="V117" s="103"/>
      <c r="W117" s="103"/>
      <c r="X117" s="103"/>
      <c r="Y117" s="103"/>
      <c r="Z117" s="103"/>
      <c r="AA117" s="103"/>
      <c r="AB117" s="103"/>
      <c r="AC117" s="103"/>
      <c r="AD117" s="103"/>
      <c r="AE117" s="103"/>
      <c r="AF117" s="103"/>
      <c r="AG117" s="103"/>
      <c r="AH117" s="15"/>
      <c r="AI117" s="15"/>
      <c r="AJ117" s="15"/>
    </row>
    <row r="118" spans="1:36" ht="15">
      <c r="A118" s="15"/>
      <c r="B118" s="15"/>
      <c r="C118" s="15"/>
      <c r="D118" s="15"/>
      <c r="E118" s="15"/>
      <c r="F118" s="15"/>
      <c r="G118" s="15"/>
      <c r="H118" s="15"/>
      <c r="I118" s="15"/>
      <c r="J118" s="15"/>
      <c r="K118" s="15"/>
      <c r="L118" s="15"/>
      <c r="M118" s="15"/>
      <c r="N118" s="15"/>
      <c r="O118" s="15"/>
      <c r="P118" s="15"/>
      <c r="Q118" s="15"/>
      <c r="R118" s="15"/>
      <c r="S118" s="15"/>
      <c r="T118" s="15"/>
      <c r="U118" s="15"/>
      <c r="V118" s="103"/>
      <c r="W118" s="103"/>
      <c r="X118" s="522" t="s">
        <v>283</v>
      </c>
      <c r="Y118" s="128"/>
      <c r="Z118" s="128"/>
      <c r="AA118" s="105"/>
      <c r="AB118" s="105"/>
      <c r="AC118" s="105"/>
      <c r="AD118" s="105"/>
      <c r="AE118" s="105"/>
      <c r="AF118" s="105"/>
      <c r="AG118" s="103"/>
      <c r="AH118" s="15"/>
      <c r="AI118" s="15"/>
      <c r="AJ118" s="15"/>
    </row>
    <row r="119" spans="1:36">
      <c r="A119" s="15"/>
      <c r="B119" s="15"/>
      <c r="C119" s="15"/>
      <c r="D119" s="15"/>
      <c r="E119" s="15"/>
      <c r="F119" s="15"/>
      <c r="G119" s="15"/>
      <c r="H119" s="15"/>
      <c r="I119" s="15"/>
      <c r="J119" s="15"/>
      <c r="K119" s="15"/>
      <c r="L119" s="15"/>
      <c r="M119" s="15"/>
      <c r="N119" s="15"/>
      <c r="O119" s="15"/>
      <c r="P119" s="15"/>
      <c r="Q119" s="15"/>
      <c r="R119" s="15"/>
      <c r="S119" s="15"/>
      <c r="T119" s="15"/>
      <c r="U119" s="15"/>
      <c r="V119" s="103"/>
      <c r="W119" s="103"/>
      <c r="X119" s="110"/>
      <c r="Y119" s="128"/>
      <c r="Z119" s="128"/>
      <c r="AA119" s="105"/>
      <c r="AB119" s="105"/>
      <c r="AC119" s="105"/>
      <c r="AD119" s="105"/>
      <c r="AE119" s="105"/>
      <c r="AF119" s="105"/>
      <c r="AG119" s="103"/>
      <c r="AH119" s="15"/>
      <c r="AI119" s="15"/>
      <c r="AJ119" s="15"/>
    </row>
    <row r="120" spans="1:36">
      <c r="A120" s="15"/>
      <c r="B120" s="15"/>
      <c r="C120" s="15"/>
      <c r="D120" s="15"/>
      <c r="E120" s="15"/>
      <c r="F120" s="15"/>
      <c r="G120" s="15"/>
      <c r="H120" s="15"/>
      <c r="I120" s="15"/>
      <c r="J120" s="15"/>
      <c r="K120" s="15"/>
      <c r="L120" s="15"/>
      <c r="M120" s="15"/>
      <c r="N120" s="15"/>
      <c r="O120" s="15"/>
      <c r="P120" s="15"/>
      <c r="Q120" s="15"/>
      <c r="R120" s="15"/>
      <c r="S120" s="15"/>
      <c r="T120" s="15"/>
      <c r="U120" s="15"/>
      <c r="V120" s="103"/>
      <c r="W120" s="103"/>
      <c r="X120" s="118"/>
      <c r="Y120" s="175">
        <v>1</v>
      </c>
      <c r="Z120" s="175">
        <v>2</v>
      </c>
      <c r="AA120" s="175">
        <v>3</v>
      </c>
      <c r="AB120" s="175">
        <v>4</v>
      </c>
      <c r="AC120" s="175">
        <v>5</v>
      </c>
      <c r="AD120" s="175">
        <v>6</v>
      </c>
      <c r="AE120" s="175">
        <v>7</v>
      </c>
      <c r="AF120" s="105"/>
      <c r="AG120" s="103"/>
      <c r="AH120" s="15"/>
      <c r="AI120" s="15"/>
      <c r="AJ120" s="15"/>
    </row>
    <row r="121" spans="1:36">
      <c r="A121" s="15"/>
      <c r="B121" s="15"/>
      <c r="C121" s="15"/>
      <c r="D121" s="15"/>
      <c r="E121" s="15"/>
      <c r="F121" s="15"/>
      <c r="G121" s="15"/>
      <c r="H121" s="15"/>
      <c r="I121" s="15"/>
      <c r="J121" s="15"/>
      <c r="K121" s="15"/>
      <c r="L121" s="15"/>
      <c r="M121" s="15"/>
      <c r="N121" s="15"/>
      <c r="O121" s="15"/>
      <c r="P121" s="15"/>
      <c r="Q121" s="15"/>
      <c r="R121" s="15"/>
      <c r="S121" s="15"/>
      <c r="T121" s="15"/>
      <c r="U121" s="15"/>
      <c r="V121" s="103"/>
      <c r="W121" s="103"/>
      <c r="X121" s="175" t="s">
        <v>285</v>
      </c>
      <c r="Y121" s="555" t="s">
        <v>215</v>
      </c>
      <c r="Z121" s="555" t="s">
        <v>214</v>
      </c>
      <c r="AA121" s="555" t="s">
        <v>217</v>
      </c>
      <c r="AB121" s="555" t="s">
        <v>216</v>
      </c>
      <c r="AC121" s="555" t="s">
        <v>218</v>
      </c>
      <c r="AD121" s="555" t="s">
        <v>50</v>
      </c>
      <c r="AE121" s="555" t="s">
        <v>219</v>
      </c>
      <c r="AF121" s="105"/>
      <c r="AG121" s="103"/>
      <c r="AH121" s="15"/>
      <c r="AI121" s="15"/>
      <c r="AJ121" s="15"/>
    </row>
    <row r="122" spans="1:36">
      <c r="A122" s="15"/>
      <c r="B122" s="15"/>
      <c r="C122" s="15"/>
      <c r="D122" s="15"/>
      <c r="E122" s="15"/>
      <c r="F122" s="15"/>
      <c r="G122" s="15"/>
      <c r="H122" s="15"/>
      <c r="I122" s="15"/>
      <c r="J122" s="15"/>
      <c r="K122" s="15"/>
      <c r="L122" s="15"/>
      <c r="M122" s="15"/>
      <c r="N122" s="15"/>
      <c r="O122" s="15"/>
      <c r="P122" s="15"/>
      <c r="Q122" s="15"/>
      <c r="R122" s="15"/>
      <c r="S122" s="15"/>
      <c r="T122" s="15"/>
      <c r="U122" s="15"/>
      <c r="V122" s="103"/>
      <c r="W122" s="103"/>
      <c r="X122" s="529" t="s">
        <v>287</v>
      </c>
      <c r="Y122" s="556">
        <v>0.31213339094020759</v>
      </c>
      <c r="Z122" s="556">
        <v>0.32950947479520554</v>
      </c>
      <c r="AA122" s="556">
        <v>0.12551610249200787</v>
      </c>
      <c r="AB122" s="556">
        <v>6.3513110532031375E-2</v>
      </c>
      <c r="AC122" s="556">
        <v>4.9006216617478143E-2</v>
      </c>
      <c r="AD122" s="556">
        <v>4.6476352688386909E-2</v>
      </c>
      <c r="AE122" s="556">
        <v>7.3845351934682571E-2</v>
      </c>
      <c r="AF122" s="105"/>
      <c r="AG122" s="103"/>
      <c r="AH122" s="15"/>
      <c r="AI122" s="15"/>
      <c r="AJ122" s="15"/>
    </row>
    <row r="123" spans="1:36">
      <c r="A123" s="15"/>
      <c r="B123" s="15"/>
      <c r="C123" s="15"/>
      <c r="D123" s="15"/>
      <c r="E123" s="15"/>
      <c r="F123" s="15"/>
      <c r="G123" s="15"/>
      <c r="H123" s="15"/>
      <c r="I123" s="15"/>
      <c r="J123" s="15"/>
      <c r="K123" s="15"/>
      <c r="L123" s="15"/>
      <c r="M123" s="15"/>
      <c r="N123" s="15"/>
      <c r="O123" s="15"/>
      <c r="P123" s="15"/>
      <c r="Q123" s="15"/>
      <c r="R123" s="15"/>
      <c r="S123" s="15"/>
      <c r="T123" s="15"/>
      <c r="U123" s="15"/>
      <c r="V123" s="103"/>
      <c r="W123" s="103"/>
      <c r="X123" s="529" t="s">
        <v>288</v>
      </c>
      <c r="Y123" s="556">
        <v>0.3291637677083179</v>
      </c>
      <c r="Z123" s="556">
        <v>0.30278818113185202</v>
      </c>
      <c r="AA123" s="556">
        <v>0.13037540893816707</v>
      </c>
      <c r="AB123" s="556">
        <v>7.7069116101431467E-2</v>
      </c>
      <c r="AC123" s="556">
        <v>5.4634879279972764E-2</v>
      </c>
      <c r="AD123" s="556">
        <v>4.6922416472991578E-2</v>
      </c>
      <c r="AE123" s="556">
        <v>5.904623036726718E-2</v>
      </c>
      <c r="AF123" s="105"/>
      <c r="AG123" s="103"/>
      <c r="AH123" s="15"/>
      <c r="AI123" s="15"/>
      <c r="AJ123" s="15"/>
    </row>
    <row r="124" spans="1:36">
      <c r="A124" s="15"/>
      <c r="B124" s="15"/>
      <c r="C124" s="15"/>
      <c r="D124" s="15"/>
      <c r="E124" s="15"/>
      <c r="F124" s="15"/>
      <c r="G124" s="15"/>
      <c r="H124" s="15"/>
      <c r="I124" s="15"/>
      <c r="J124" s="15"/>
      <c r="K124" s="15"/>
      <c r="L124" s="15"/>
      <c r="M124" s="15"/>
      <c r="N124" s="15"/>
      <c r="O124" s="15"/>
      <c r="P124" s="15"/>
      <c r="Q124" s="15"/>
      <c r="R124" s="15"/>
      <c r="S124" s="15"/>
      <c r="T124" s="15"/>
      <c r="U124" s="15"/>
      <c r="V124" s="103"/>
      <c r="W124" s="103"/>
      <c r="X124" s="529" t="s">
        <v>289</v>
      </c>
      <c r="Y124" s="556">
        <v>0.28354077942618022</v>
      </c>
      <c r="Z124" s="556">
        <v>0.28047645328962001</v>
      </c>
      <c r="AA124" s="556">
        <v>0.14929528736294967</v>
      </c>
      <c r="AB124" s="556">
        <v>0.11361071525655494</v>
      </c>
      <c r="AC124" s="556">
        <v>7.4392283170094817E-2</v>
      </c>
      <c r="AD124" s="556">
        <v>5.2093544321523598E-2</v>
      </c>
      <c r="AE124" s="556">
        <v>4.6590937173076767E-2</v>
      </c>
      <c r="AF124" s="105"/>
      <c r="AG124" s="103"/>
      <c r="AH124" s="15"/>
      <c r="AI124" s="15"/>
      <c r="AJ124" s="15"/>
    </row>
    <row r="125" spans="1:36">
      <c r="A125" s="15"/>
      <c r="B125" s="15"/>
      <c r="C125" s="15"/>
      <c r="D125" s="15"/>
      <c r="E125" s="15"/>
      <c r="F125" s="15"/>
      <c r="G125" s="15"/>
      <c r="H125" s="15"/>
      <c r="I125" s="15"/>
      <c r="J125" s="15"/>
      <c r="K125" s="15"/>
      <c r="L125" s="15"/>
      <c r="M125" s="15"/>
      <c r="N125" s="15"/>
      <c r="O125" s="15"/>
      <c r="P125" s="15"/>
      <c r="Q125" s="15"/>
      <c r="R125" s="15"/>
      <c r="S125" s="15"/>
      <c r="T125" s="15"/>
      <c r="U125" s="15"/>
      <c r="V125" s="103"/>
      <c r="W125" s="103"/>
      <c r="X125" s="557"/>
      <c r="Y125" s="557"/>
      <c r="Z125" s="557"/>
      <c r="AA125" s="557"/>
      <c r="AB125" s="557"/>
      <c r="AC125" s="557"/>
      <c r="AD125" s="557"/>
      <c r="AE125" s="557"/>
      <c r="AF125" s="105"/>
      <c r="AG125" s="103"/>
      <c r="AH125" s="15"/>
      <c r="AI125" s="15"/>
      <c r="AJ125" s="15"/>
    </row>
    <row r="126" spans="1:36">
      <c r="A126" s="15"/>
      <c r="B126" s="15"/>
      <c r="C126" s="15"/>
      <c r="D126" s="15"/>
      <c r="E126" s="15"/>
      <c r="F126" s="15"/>
      <c r="G126" s="15"/>
      <c r="H126" s="15"/>
      <c r="I126" s="15"/>
      <c r="J126" s="15"/>
      <c r="K126" s="15"/>
      <c r="L126" s="15"/>
      <c r="M126" s="15"/>
      <c r="N126" s="15"/>
      <c r="O126" s="15"/>
      <c r="P126" s="15"/>
      <c r="Q126" s="15"/>
      <c r="R126" s="15"/>
      <c r="S126" s="15"/>
      <c r="T126" s="15"/>
      <c r="U126" s="15"/>
      <c r="V126" s="103"/>
      <c r="W126" s="103"/>
      <c r="X126" s="175" t="s">
        <v>305</v>
      </c>
      <c r="Y126" s="558" t="s">
        <v>215</v>
      </c>
      <c r="Z126" s="558" t="s">
        <v>214</v>
      </c>
      <c r="AA126" s="558" t="s">
        <v>217</v>
      </c>
      <c r="AB126" s="558" t="s">
        <v>216</v>
      </c>
      <c r="AC126" s="558" t="s">
        <v>218</v>
      </c>
      <c r="AD126" s="558" t="s">
        <v>50</v>
      </c>
      <c r="AE126" s="558" t="s">
        <v>219</v>
      </c>
      <c r="AF126" s="105"/>
      <c r="AG126" s="103"/>
      <c r="AH126" s="15"/>
      <c r="AI126" s="15"/>
      <c r="AJ126" s="15"/>
    </row>
    <row r="127" spans="1:36">
      <c r="A127" s="15"/>
      <c r="B127" s="15"/>
      <c r="C127" s="15"/>
      <c r="D127" s="15"/>
      <c r="E127" s="15"/>
      <c r="F127" s="15"/>
      <c r="G127" s="15"/>
      <c r="H127" s="15"/>
      <c r="I127" s="15"/>
      <c r="J127" s="15"/>
      <c r="K127" s="15"/>
      <c r="L127" s="15"/>
      <c r="M127" s="15"/>
      <c r="N127" s="15"/>
      <c r="O127" s="15"/>
      <c r="P127" s="15"/>
      <c r="Q127" s="15"/>
      <c r="R127" s="15"/>
      <c r="S127" s="15"/>
      <c r="T127" s="15"/>
      <c r="U127" s="15"/>
      <c r="V127" s="103"/>
      <c r="W127" s="103"/>
      <c r="X127" s="529" t="s">
        <v>306</v>
      </c>
      <c r="Y127" s="559">
        <v>0.39132473141181129</v>
      </c>
      <c r="Z127" s="559">
        <v>0.263064192368612</v>
      </c>
      <c r="AA127" s="559">
        <v>8.5974137781715282E-2</v>
      </c>
      <c r="AB127" s="559">
        <v>0.11345888725871649</v>
      </c>
      <c r="AC127" s="559">
        <v>2.4945871789756088E-2</v>
      </c>
      <c r="AD127" s="559">
        <v>0.12123217938938888</v>
      </c>
      <c r="AE127" s="559">
        <v>0</v>
      </c>
      <c r="AF127" s="105"/>
      <c r="AG127" s="103"/>
      <c r="AH127" s="15"/>
      <c r="AI127" s="15"/>
      <c r="AJ127" s="15"/>
    </row>
    <row r="128" spans="1:36">
      <c r="A128" s="15"/>
      <c r="B128" s="15"/>
      <c r="C128" s="15"/>
      <c r="D128" s="15"/>
      <c r="E128" s="15"/>
      <c r="F128" s="15"/>
      <c r="G128" s="15"/>
      <c r="H128" s="15"/>
      <c r="I128" s="15"/>
      <c r="J128" s="15"/>
      <c r="K128" s="15"/>
      <c r="L128" s="15"/>
      <c r="M128" s="15"/>
      <c r="N128" s="15"/>
      <c r="O128" s="15"/>
      <c r="P128" s="15"/>
      <c r="Q128" s="15"/>
      <c r="R128" s="15"/>
      <c r="S128" s="15"/>
      <c r="T128" s="15"/>
      <c r="U128" s="15"/>
      <c r="V128" s="103"/>
      <c r="W128" s="103"/>
      <c r="X128" s="529" t="s">
        <v>307</v>
      </c>
      <c r="Y128" s="559">
        <v>0.36488253874247362</v>
      </c>
      <c r="Z128" s="559">
        <v>0.26065623663343535</v>
      </c>
      <c r="AA128" s="559">
        <v>8.206659428157799E-2</v>
      </c>
      <c r="AB128" s="559">
        <v>0.13145707893264896</v>
      </c>
      <c r="AC128" s="559">
        <v>2.6778370019412363E-2</v>
      </c>
      <c r="AD128" s="559">
        <v>0.13415918139045174</v>
      </c>
      <c r="AE128" s="559">
        <v>0</v>
      </c>
      <c r="AF128" s="105"/>
      <c r="AG128" s="103"/>
      <c r="AH128" s="15"/>
      <c r="AI128" s="15"/>
      <c r="AJ128" s="15"/>
    </row>
    <row r="129" spans="1:36">
      <c r="A129" s="15"/>
      <c r="B129" s="15"/>
      <c r="C129" s="15"/>
      <c r="D129" s="15"/>
      <c r="E129" s="15"/>
      <c r="F129" s="15"/>
      <c r="G129" s="15"/>
      <c r="H129" s="15"/>
      <c r="I129" s="15"/>
      <c r="J129" s="15"/>
      <c r="K129" s="15"/>
      <c r="L129" s="15"/>
      <c r="M129" s="15"/>
      <c r="N129" s="15"/>
      <c r="O129" s="15"/>
      <c r="P129" s="15"/>
      <c r="Q129" s="15"/>
      <c r="R129" s="15"/>
      <c r="S129" s="15"/>
      <c r="T129" s="15"/>
      <c r="U129" s="15"/>
      <c r="V129" s="103"/>
      <c r="W129" s="103"/>
      <c r="X129" s="529" t="s">
        <v>289</v>
      </c>
      <c r="Y129" s="559">
        <v>0.31496470246629038</v>
      </c>
      <c r="Z129" s="559">
        <v>0.24338965210605593</v>
      </c>
      <c r="AA129" s="559">
        <v>9.6174436963504709E-2</v>
      </c>
      <c r="AB129" s="559">
        <v>0.18302088815490988</v>
      </c>
      <c r="AC129" s="559">
        <v>3.0697058236393664E-2</v>
      </c>
      <c r="AD129" s="559">
        <v>0.13175326207284541</v>
      </c>
      <c r="AE129" s="559">
        <v>0</v>
      </c>
      <c r="AF129" s="105"/>
      <c r="AG129" s="103"/>
      <c r="AH129" s="15"/>
      <c r="AI129" s="15"/>
      <c r="AJ129" s="15"/>
    </row>
    <row r="130" spans="1:36">
      <c r="A130" s="15"/>
      <c r="B130" s="15"/>
      <c r="C130" s="15"/>
      <c r="D130" s="15"/>
      <c r="E130" s="15"/>
      <c r="F130" s="15"/>
      <c r="G130" s="15"/>
      <c r="H130" s="15"/>
      <c r="I130" s="15"/>
      <c r="J130" s="15"/>
      <c r="K130" s="15"/>
      <c r="L130" s="15"/>
      <c r="M130" s="15"/>
      <c r="N130" s="15"/>
      <c r="O130" s="15"/>
      <c r="P130" s="15"/>
      <c r="Q130" s="15"/>
      <c r="R130" s="15"/>
      <c r="S130" s="15"/>
      <c r="T130" s="15"/>
      <c r="U130" s="15"/>
      <c r="V130" s="103"/>
      <c r="W130" s="103"/>
      <c r="X130" s="118"/>
      <c r="Y130" s="118"/>
      <c r="Z130" s="118"/>
      <c r="AA130" s="118"/>
      <c r="AB130" s="118"/>
      <c r="AC130" s="118"/>
      <c r="AD130" s="118"/>
      <c r="AE130" s="118"/>
      <c r="AF130" s="105"/>
      <c r="AG130" s="103"/>
      <c r="AH130" s="15"/>
      <c r="AI130" s="15"/>
      <c r="AJ130" s="15"/>
    </row>
    <row r="131" spans="1:36">
      <c r="A131" s="15"/>
      <c r="B131" s="15"/>
      <c r="C131" s="15"/>
      <c r="D131" s="15"/>
      <c r="E131" s="15"/>
      <c r="F131" s="15"/>
      <c r="G131" s="15"/>
      <c r="H131" s="15"/>
      <c r="I131" s="15"/>
      <c r="J131" s="15"/>
      <c r="K131" s="15"/>
      <c r="L131" s="15"/>
      <c r="M131" s="15"/>
      <c r="N131" s="15"/>
      <c r="O131" s="15"/>
      <c r="P131" s="15"/>
      <c r="Q131" s="15"/>
      <c r="R131" s="15"/>
      <c r="S131" s="15"/>
      <c r="T131" s="15"/>
      <c r="U131" s="15"/>
      <c r="V131" s="103"/>
      <c r="W131" s="103"/>
      <c r="X131" s="533" t="s">
        <v>9</v>
      </c>
      <c r="Y131" s="559">
        <v>0.41132473141181131</v>
      </c>
      <c r="Z131" s="559">
        <v>0.34950947479520555</v>
      </c>
      <c r="AA131" s="559">
        <v>0.16929528736294966</v>
      </c>
      <c r="AB131" s="559">
        <v>0.20302088815490987</v>
      </c>
      <c r="AC131" s="559">
        <v>9.4392283170094821E-2</v>
      </c>
      <c r="AD131" s="559">
        <v>0.15415918139045173</v>
      </c>
      <c r="AE131" s="559">
        <v>9.3845351934682575E-2</v>
      </c>
      <c r="AF131" s="105"/>
      <c r="AG131" s="103"/>
      <c r="AH131" s="15"/>
      <c r="AI131" s="15"/>
      <c r="AJ131" s="15"/>
    </row>
    <row r="132" spans="1:36">
      <c r="A132" s="15"/>
      <c r="B132" s="15"/>
      <c r="C132" s="15"/>
      <c r="D132" s="15"/>
      <c r="E132" s="15"/>
      <c r="F132" s="15"/>
      <c r="G132" s="15"/>
      <c r="H132" s="15"/>
      <c r="I132" s="15"/>
      <c r="J132" s="15"/>
      <c r="K132" s="15"/>
      <c r="L132" s="15"/>
      <c r="M132" s="15"/>
      <c r="N132" s="15"/>
      <c r="O132" s="15"/>
      <c r="P132" s="15"/>
      <c r="Q132" s="15"/>
      <c r="R132" s="15"/>
      <c r="S132" s="15"/>
      <c r="T132" s="15"/>
      <c r="U132" s="15"/>
      <c r="V132" s="103"/>
      <c r="W132" s="103"/>
      <c r="X132" s="529" t="s">
        <v>9</v>
      </c>
      <c r="Y132" s="559">
        <v>0.41132473141181131</v>
      </c>
      <c r="Z132" s="559">
        <v>0.34950947479520555</v>
      </c>
      <c r="AA132" s="559">
        <v>0.16929528736294966</v>
      </c>
      <c r="AB132" s="559">
        <v>0.20302088815490987</v>
      </c>
      <c r="AC132" s="559">
        <v>9.4392283170094821E-2</v>
      </c>
      <c r="AD132" s="559">
        <v>0.15415918139045173</v>
      </c>
      <c r="AE132" s="559">
        <v>9.3845351934682575E-2</v>
      </c>
      <c r="AF132" s="105"/>
      <c r="AG132" s="103"/>
      <c r="AH132" s="15"/>
      <c r="AI132" s="15"/>
      <c r="AJ132" s="15"/>
    </row>
    <row r="133" spans="1:36">
      <c r="A133" s="15"/>
      <c r="B133" s="15"/>
      <c r="C133" s="15"/>
      <c r="D133" s="15"/>
      <c r="E133" s="15"/>
      <c r="F133" s="15"/>
      <c r="G133" s="15"/>
      <c r="H133" s="15"/>
      <c r="I133" s="15"/>
      <c r="J133" s="15"/>
      <c r="K133" s="15"/>
      <c r="L133" s="15"/>
      <c r="M133" s="15"/>
      <c r="N133" s="15"/>
      <c r="O133" s="15"/>
      <c r="P133" s="15"/>
      <c r="Q133" s="15"/>
      <c r="R133" s="15"/>
      <c r="S133" s="15"/>
      <c r="T133" s="15"/>
      <c r="U133" s="15"/>
      <c r="V133" s="103"/>
      <c r="W133" s="103"/>
      <c r="X133" s="438" t="s">
        <v>33</v>
      </c>
      <c r="Y133" s="105"/>
      <c r="Z133" s="105"/>
      <c r="AA133" s="105"/>
      <c r="AB133" s="105"/>
      <c r="AC133" s="105"/>
      <c r="AD133" s="105"/>
      <c r="AE133" s="105"/>
      <c r="AF133" s="105"/>
      <c r="AG133" s="103"/>
      <c r="AH133" s="15"/>
      <c r="AI133" s="15"/>
      <c r="AJ133" s="15"/>
    </row>
    <row r="134" spans="1:36">
      <c r="A134" s="15"/>
      <c r="B134" s="15"/>
      <c r="C134" s="15"/>
      <c r="D134" s="15"/>
      <c r="E134" s="15"/>
      <c r="F134" s="15"/>
      <c r="G134" s="15"/>
      <c r="H134" s="15"/>
      <c r="I134" s="15"/>
      <c r="J134" s="15"/>
      <c r="K134" s="15"/>
      <c r="L134" s="15"/>
      <c r="M134" s="15"/>
      <c r="N134" s="15"/>
      <c r="O134" s="15"/>
      <c r="P134" s="15"/>
      <c r="Q134" s="15"/>
      <c r="R134" s="15"/>
      <c r="S134" s="15"/>
      <c r="T134" s="15"/>
      <c r="U134" s="15"/>
      <c r="V134" s="103"/>
      <c r="W134" s="103"/>
      <c r="X134" s="438" t="s">
        <v>14</v>
      </c>
      <c r="Y134" s="105"/>
      <c r="Z134" s="105"/>
      <c r="AA134" s="105"/>
      <c r="AB134" s="105"/>
      <c r="AC134" s="105"/>
      <c r="AD134" s="105"/>
      <c r="AE134" s="105"/>
      <c r="AF134" s="105"/>
      <c r="AG134" s="103"/>
      <c r="AH134" s="15"/>
      <c r="AI134" s="15"/>
      <c r="AJ134" s="15"/>
    </row>
    <row r="135" spans="1:36">
      <c r="A135" s="15"/>
      <c r="B135" s="15"/>
      <c r="C135" s="15"/>
      <c r="D135" s="15"/>
      <c r="E135" s="15"/>
      <c r="F135" s="15"/>
      <c r="G135" s="15"/>
      <c r="H135" s="15"/>
      <c r="I135" s="15"/>
      <c r="J135" s="15"/>
      <c r="K135" s="15"/>
      <c r="L135" s="15"/>
      <c r="M135" s="15"/>
      <c r="N135" s="15"/>
      <c r="O135" s="15"/>
      <c r="P135" s="15"/>
      <c r="Q135" s="15"/>
      <c r="R135" s="15"/>
      <c r="S135" s="15"/>
      <c r="T135" s="15"/>
      <c r="U135" s="15"/>
      <c r="V135" s="103"/>
      <c r="W135" s="103"/>
      <c r="X135" s="105"/>
      <c r="Y135" s="105"/>
      <c r="Z135" s="105"/>
      <c r="AA135" s="105"/>
      <c r="AB135" s="105"/>
      <c r="AC135" s="105"/>
      <c r="AD135" s="105"/>
      <c r="AE135" s="105"/>
      <c r="AF135" s="105"/>
      <c r="AG135" s="103"/>
      <c r="AH135" s="15"/>
      <c r="AI135" s="15"/>
      <c r="AJ135" s="15"/>
    </row>
    <row r="136" spans="1:36">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24"/>
      <c r="Y136" s="24"/>
      <c r="Z136" s="24"/>
      <c r="AA136" s="24"/>
      <c r="AB136" s="24"/>
      <c r="AC136" s="24"/>
      <c r="AD136" s="24"/>
      <c r="AE136" s="24"/>
      <c r="AF136" s="24"/>
      <c r="AG136" s="15"/>
      <c r="AH136" s="15"/>
      <c r="AI136" s="15"/>
      <c r="AJ136" s="15"/>
    </row>
    <row r="137" spans="1:36">
      <c r="A137" s="15"/>
      <c r="B137" s="15"/>
      <c r="C137" s="15"/>
      <c r="D137" s="15"/>
      <c r="E137" s="15"/>
      <c r="F137" s="15"/>
      <c r="G137" s="15"/>
      <c r="H137" s="15"/>
      <c r="I137" s="15"/>
      <c r="J137" s="15"/>
      <c r="K137" s="15"/>
      <c r="L137" s="15"/>
      <c r="M137" s="15"/>
      <c r="N137" s="15"/>
      <c r="O137" s="15"/>
      <c r="P137" s="15"/>
      <c r="Q137" s="15"/>
      <c r="R137" s="15"/>
      <c r="S137" s="15"/>
      <c r="T137" s="15"/>
      <c r="U137" s="15"/>
      <c r="V137" s="582" t="s">
        <v>0</v>
      </c>
      <c r="W137" s="582"/>
      <c r="X137" s="15"/>
      <c r="Y137" s="15"/>
      <c r="Z137" s="15"/>
      <c r="AA137" s="15"/>
      <c r="AB137" s="15"/>
      <c r="AC137" s="15"/>
      <c r="AD137" s="15"/>
      <c r="AE137" s="15"/>
      <c r="AF137" s="15"/>
      <c r="AG137" s="15"/>
      <c r="AH137" s="15"/>
      <c r="AI137" s="15"/>
      <c r="AJ137" s="15"/>
    </row>
    <row r="138" spans="1:36">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row>
  </sheetData>
  <sheetProtection selectLockedCells="1"/>
  <mergeCells count="34">
    <mergeCell ref="C21:P21"/>
    <mergeCell ref="C15:P15"/>
    <mergeCell ref="C16:P16"/>
    <mergeCell ref="C18:P18"/>
    <mergeCell ref="C19:P19"/>
    <mergeCell ref="C10:P10"/>
    <mergeCell ref="C11:P11"/>
    <mergeCell ref="C12:P12"/>
    <mergeCell ref="C13:P13"/>
    <mergeCell ref="C14:P14"/>
    <mergeCell ref="G3:P4"/>
    <mergeCell ref="C51:P51"/>
    <mergeCell ref="C53:P53"/>
    <mergeCell ref="C50:P50"/>
    <mergeCell ref="C32:P32"/>
    <mergeCell ref="C33:P33"/>
    <mergeCell ref="C34:P34"/>
    <mergeCell ref="C35:P35"/>
    <mergeCell ref="C37:P37"/>
    <mergeCell ref="C31:P31"/>
    <mergeCell ref="C5:P5"/>
    <mergeCell ref="C26:P26"/>
    <mergeCell ref="C27:P27"/>
    <mergeCell ref="C28:P28"/>
    <mergeCell ref="C29:P29"/>
    <mergeCell ref="C30:P30"/>
    <mergeCell ref="C66:E66"/>
    <mergeCell ref="C67:E67"/>
    <mergeCell ref="C54:P54"/>
    <mergeCell ref="C61:E61"/>
    <mergeCell ref="G61:I61"/>
    <mergeCell ref="J61:M61"/>
    <mergeCell ref="N61:P61"/>
    <mergeCell ref="C59:P59"/>
  </mergeCells>
  <hyperlinks>
    <hyperlink ref="X26" location="'BEV3'!X56" display="Daten" xr:uid="{00000000-0004-0000-0400-000000000000}"/>
    <hyperlink ref="X41" location="'BEV3'!X79" display="Daten" xr:uid="{00000000-0004-0000-0400-000001000000}"/>
    <hyperlink ref="X10" location="'BEV3'!X56" display="Daten" xr:uid="{00000000-0004-0000-0400-000002000000}"/>
  </hyperlinks>
  <pageMargins left="0.78740157480314998" right="0.59055118110236204" top="0.15748031496063" bottom="0.15748031496063" header="0" footer="0"/>
  <pageSetup paperSize="9" scale="83" fitToWidth="0" fitToHeight="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42AE2-07EA-4541-8826-E67FBB6FB352}">
  <sheetPr codeName="Tabelle20">
    <outlinePr summaryRight="0"/>
  </sheetPr>
  <dimension ref="A1:BC77"/>
  <sheetViews>
    <sheetView workbookViewId="0"/>
  </sheetViews>
  <sheetFormatPr baseColWidth="10" defaultColWidth="11" defaultRowHeight="14.25"/>
  <cols>
    <col min="1" max="1" width="4.625" style="40" customWidth="1"/>
    <col min="2" max="2" width="2.625" style="40" customWidth="1"/>
    <col min="3" max="28" width="3.125" style="40" customWidth="1"/>
    <col min="29" max="29" width="3.5" style="40" customWidth="1"/>
    <col min="30" max="32" width="3.125" style="40" customWidth="1"/>
    <col min="33" max="34" width="2.625" style="40" customWidth="1"/>
    <col min="35" max="37" width="11" style="40"/>
    <col min="38" max="39" width="2.625" style="40" customWidth="1"/>
    <col min="40" max="40" width="35.625" style="40" customWidth="1"/>
    <col min="41" max="42" width="10.625" style="40" customWidth="1"/>
    <col min="43" max="43" width="22.75" style="40" customWidth="1"/>
    <col min="44" max="44" width="17.375" style="40" customWidth="1"/>
    <col min="45" max="45" width="17.875" style="40" customWidth="1"/>
    <col min="46" max="51" width="10.625" style="40" customWidth="1"/>
    <col min="52" max="52" width="2.625" style="40" customWidth="1"/>
    <col min="53" max="16384" width="11" style="40"/>
  </cols>
  <sheetData>
    <row r="1" spans="1:55" ht="4.5" customHeight="1">
      <c r="A1" s="15"/>
      <c r="B1" s="16"/>
      <c r="C1" s="347"/>
      <c r="D1" s="348"/>
      <c r="E1" s="348"/>
      <c r="F1" s="348"/>
      <c r="G1" s="348"/>
      <c r="H1" s="348"/>
      <c r="I1" s="348"/>
      <c r="J1" s="348"/>
      <c r="K1" s="348"/>
      <c r="L1" s="348"/>
      <c r="M1" s="348"/>
      <c r="N1" s="348"/>
      <c r="O1" s="348"/>
      <c r="P1" s="348"/>
      <c r="Q1" s="348"/>
      <c r="R1" s="348"/>
      <c r="S1" s="348"/>
      <c r="T1" s="348"/>
      <c r="U1" s="348"/>
      <c r="V1" s="348"/>
      <c r="W1" s="348"/>
      <c r="X1" s="348"/>
      <c r="Y1" s="17"/>
      <c r="Z1" s="17"/>
      <c r="AA1" s="17"/>
      <c r="AB1" s="17"/>
      <c r="AC1" s="17"/>
      <c r="AD1" s="17"/>
      <c r="AE1" s="17"/>
      <c r="AF1" s="17"/>
      <c r="AG1" s="17"/>
      <c r="AH1" s="17"/>
      <c r="AI1" s="15"/>
      <c r="AJ1" s="15"/>
      <c r="AK1" s="15"/>
      <c r="AL1" s="103"/>
      <c r="AM1" s="103"/>
      <c r="AN1" s="132"/>
      <c r="AO1" s="104"/>
      <c r="AP1" s="104"/>
      <c r="AQ1" s="104"/>
      <c r="AR1" s="104"/>
      <c r="AS1" s="104"/>
      <c r="AT1" s="104"/>
      <c r="AU1" s="104"/>
      <c r="AV1" s="104"/>
      <c r="AW1" s="104"/>
      <c r="AX1" s="105"/>
      <c r="AY1" s="105"/>
      <c r="AZ1" s="103"/>
      <c r="BA1" s="15"/>
      <c r="BB1" s="15"/>
      <c r="BC1" s="15"/>
    </row>
    <row r="2" spans="1:55" ht="4.5" customHeight="1">
      <c r="A2" s="15"/>
      <c r="B2" s="16"/>
      <c r="C2" s="320"/>
      <c r="D2" s="321"/>
      <c r="E2" s="321"/>
      <c r="F2" s="321"/>
      <c r="G2" s="321"/>
      <c r="H2" s="321"/>
      <c r="I2" s="321"/>
      <c r="J2" s="321"/>
      <c r="K2" s="321"/>
      <c r="L2" s="321"/>
      <c r="M2" s="321"/>
      <c r="N2" s="321"/>
      <c r="O2" s="321"/>
      <c r="P2" s="321"/>
      <c r="Q2" s="321"/>
      <c r="R2" s="321"/>
      <c r="S2" s="321"/>
      <c r="T2" s="321"/>
      <c r="U2" s="321"/>
      <c r="V2" s="321"/>
      <c r="W2" s="321"/>
      <c r="X2" s="321"/>
      <c r="Y2" s="322"/>
      <c r="Z2" s="322"/>
      <c r="AA2" s="322"/>
      <c r="AB2" s="322"/>
      <c r="AC2" s="322"/>
      <c r="AD2" s="322"/>
      <c r="AE2" s="322"/>
      <c r="AF2" s="322"/>
      <c r="AG2" s="322"/>
      <c r="AH2" s="17"/>
      <c r="AI2" s="15"/>
      <c r="AJ2" s="15"/>
      <c r="AK2" s="15"/>
      <c r="AL2" s="103"/>
      <c r="AM2" s="103"/>
      <c r="AN2" s="132"/>
      <c r="AO2" s="104"/>
      <c r="AP2" s="104"/>
      <c r="AQ2" s="104"/>
      <c r="AR2" s="104"/>
      <c r="AS2" s="104"/>
      <c r="AT2" s="104"/>
      <c r="AU2" s="104"/>
      <c r="AV2" s="104"/>
      <c r="AW2" s="104"/>
      <c r="AX2" s="105"/>
      <c r="AY2" s="105"/>
      <c r="AZ2" s="103"/>
      <c r="BA2" s="15"/>
      <c r="BB2" s="15"/>
      <c r="BC2" s="15"/>
    </row>
    <row r="3" spans="1:55" s="64" customFormat="1" ht="24.95" customHeight="1">
      <c r="A3" s="18"/>
      <c r="B3" s="19"/>
      <c r="C3" s="345" t="str">
        <f>AM3</f>
        <v>2</v>
      </c>
      <c r="D3" s="352"/>
      <c r="E3" s="352"/>
      <c r="F3" s="352"/>
      <c r="G3" s="352"/>
      <c r="H3" s="352"/>
      <c r="I3" s="352"/>
      <c r="J3" s="352"/>
      <c r="K3" s="814" t="str">
        <f>AN3</f>
        <v>Nachfragersegmente</v>
      </c>
      <c r="L3" s="814"/>
      <c r="M3" s="814"/>
      <c r="N3" s="814"/>
      <c r="O3" s="814"/>
      <c r="P3" s="814"/>
      <c r="Q3" s="814"/>
      <c r="R3" s="814"/>
      <c r="S3" s="814"/>
      <c r="T3" s="814"/>
      <c r="U3" s="814"/>
      <c r="V3" s="814"/>
      <c r="W3" s="814"/>
      <c r="X3" s="814"/>
      <c r="Y3" s="814"/>
      <c r="Z3" s="814"/>
      <c r="AA3" s="814"/>
      <c r="AB3" s="814"/>
      <c r="AC3" s="814"/>
      <c r="AD3" s="814"/>
      <c r="AE3" s="814"/>
      <c r="AF3" s="814"/>
      <c r="AG3" s="814"/>
      <c r="AH3" s="16"/>
      <c r="AI3" s="18"/>
      <c r="AJ3" s="18"/>
      <c r="AK3" s="18"/>
      <c r="AL3" s="517"/>
      <c r="AM3" s="517" t="s">
        <v>255</v>
      </c>
      <c r="AN3" s="517" t="s">
        <v>61</v>
      </c>
      <c r="AO3" s="130"/>
      <c r="AP3" s="130"/>
      <c r="AQ3" s="130"/>
      <c r="AR3" s="130"/>
      <c r="AS3" s="130"/>
      <c r="AT3" s="130"/>
      <c r="AU3" s="130"/>
      <c r="AV3" s="105" t="s">
        <v>28</v>
      </c>
      <c r="AW3" s="105" t="s">
        <v>222</v>
      </c>
      <c r="AX3" s="105"/>
      <c r="AY3" s="195" t="s">
        <v>250</v>
      </c>
      <c r="AZ3" s="103"/>
      <c r="BA3" s="15"/>
      <c r="BB3" s="15"/>
      <c r="BC3" s="15"/>
    </row>
    <row r="4" spans="1:55" s="64" customFormat="1" ht="24.95" customHeight="1">
      <c r="A4" s="18"/>
      <c r="B4" s="19"/>
      <c r="C4" s="352"/>
      <c r="D4" s="352"/>
      <c r="E4" s="352"/>
      <c r="F4" s="352"/>
      <c r="G4" s="352"/>
      <c r="H4" s="352"/>
      <c r="I4" s="352"/>
      <c r="J4" s="352"/>
      <c r="K4" s="814"/>
      <c r="L4" s="814"/>
      <c r="M4" s="814"/>
      <c r="N4" s="814"/>
      <c r="O4" s="814"/>
      <c r="P4" s="814"/>
      <c r="Q4" s="814"/>
      <c r="R4" s="814"/>
      <c r="S4" s="814"/>
      <c r="T4" s="814"/>
      <c r="U4" s="814"/>
      <c r="V4" s="814"/>
      <c r="W4" s="814"/>
      <c r="X4" s="814"/>
      <c r="Y4" s="814"/>
      <c r="Z4" s="814"/>
      <c r="AA4" s="814"/>
      <c r="AB4" s="814"/>
      <c r="AC4" s="814"/>
      <c r="AD4" s="814"/>
      <c r="AE4" s="814"/>
      <c r="AF4" s="814"/>
      <c r="AG4" s="814"/>
      <c r="AH4" s="16"/>
      <c r="AI4" s="18"/>
      <c r="AJ4" s="18"/>
      <c r="AK4" s="18"/>
      <c r="AL4" s="103"/>
      <c r="AM4" s="103"/>
      <c r="AN4" s="131"/>
      <c r="AO4" s="130"/>
      <c r="AP4" s="130"/>
      <c r="AQ4" s="130"/>
      <c r="AR4" s="130"/>
      <c r="AS4" s="130"/>
      <c r="AT4" s="130"/>
      <c r="AU4" s="130"/>
      <c r="AV4" s="130"/>
      <c r="AW4" s="130"/>
      <c r="AX4" s="105"/>
      <c r="AY4" s="107"/>
      <c r="AZ4" s="103"/>
      <c r="BA4" s="15"/>
      <c r="BB4" s="15"/>
      <c r="BC4" s="15"/>
    </row>
    <row r="5" spans="1:55" s="42" customFormat="1" ht="24.95" customHeight="1">
      <c r="A5" s="24"/>
      <c r="B5" s="25"/>
      <c r="C5" s="833"/>
      <c r="D5" s="833"/>
      <c r="E5" s="833"/>
      <c r="F5" s="833"/>
      <c r="G5" s="833"/>
      <c r="H5" s="833"/>
      <c r="I5" s="833"/>
      <c r="J5" s="833"/>
      <c r="K5" s="833"/>
      <c r="L5" s="833"/>
      <c r="M5" s="833"/>
      <c r="N5" s="833"/>
      <c r="O5" s="833"/>
      <c r="P5" s="833"/>
      <c r="Q5" s="833"/>
      <c r="R5" s="833"/>
      <c r="S5" s="833"/>
      <c r="T5" s="833"/>
      <c r="U5" s="833"/>
      <c r="V5" s="833"/>
      <c r="W5" s="833"/>
      <c r="X5" s="833"/>
      <c r="Y5" s="833"/>
      <c r="Z5" s="833"/>
      <c r="AA5" s="833"/>
      <c r="AB5" s="833"/>
      <c r="AC5" s="833"/>
      <c r="AD5" s="833"/>
      <c r="AE5" s="30"/>
      <c r="AF5" s="649"/>
      <c r="AG5" s="649"/>
      <c r="AH5" s="30"/>
      <c r="AI5" s="24"/>
      <c r="AJ5" s="24"/>
      <c r="AK5" s="24"/>
      <c r="AL5" s="103"/>
      <c r="AM5" s="598"/>
      <c r="AN5" s="592"/>
      <c r="AO5" s="592"/>
      <c r="AP5" s="592"/>
      <c r="AQ5" s="592"/>
      <c r="AR5" s="592"/>
      <c r="AS5" s="592"/>
      <c r="AT5" s="592"/>
      <c r="AU5" s="592"/>
      <c r="AV5" s="592"/>
      <c r="AW5" s="592"/>
      <c r="AX5" s="169"/>
      <c r="AY5" s="599"/>
      <c r="AZ5" s="103"/>
      <c r="BA5" s="15"/>
      <c r="BB5" s="15"/>
      <c r="BC5" s="15"/>
    </row>
    <row r="6" spans="1:55" s="44" customFormat="1" ht="4.5" customHeight="1">
      <c r="A6" s="21"/>
      <c r="B6" s="22"/>
      <c r="C6" s="873"/>
      <c r="D6" s="873"/>
      <c r="E6" s="873"/>
      <c r="F6" s="873"/>
      <c r="G6" s="873"/>
      <c r="H6" s="873"/>
      <c r="I6" s="873"/>
      <c r="J6" s="873"/>
      <c r="K6" s="873"/>
      <c r="L6" s="873"/>
      <c r="M6" s="873"/>
      <c r="N6" s="873"/>
      <c r="O6" s="873"/>
      <c r="P6" s="873"/>
      <c r="Q6" s="873"/>
      <c r="R6" s="873"/>
      <c r="S6" s="873"/>
      <c r="T6" s="873"/>
      <c r="U6" s="873"/>
      <c r="V6" s="873"/>
      <c r="W6" s="873"/>
      <c r="X6" s="873"/>
      <c r="Y6" s="873"/>
      <c r="Z6" s="873"/>
      <c r="AA6" s="873"/>
      <c r="AB6" s="873"/>
      <c r="AC6" s="873"/>
      <c r="AD6" s="873"/>
      <c r="AE6" s="361"/>
      <c r="AF6" s="16"/>
      <c r="AG6" s="16"/>
      <c r="AH6" s="16"/>
      <c r="AI6" s="21"/>
      <c r="AJ6" s="21"/>
      <c r="AK6" s="21"/>
      <c r="AL6" s="103"/>
      <c r="AM6" s="103"/>
      <c r="AN6" s="107"/>
      <c r="AO6" s="107"/>
      <c r="AP6" s="107"/>
      <c r="AQ6" s="107"/>
      <c r="AR6" s="107"/>
      <c r="AS6" s="107"/>
      <c r="AT6" s="107"/>
      <c r="AU6" s="107"/>
      <c r="AV6" s="107"/>
      <c r="AW6" s="107"/>
      <c r="AX6" s="105"/>
      <c r="AY6" s="112"/>
      <c r="AZ6" s="103"/>
      <c r="BA6" s="15"/>
      <c r="BB6" s="15"/>
      <c r="BC6" s="15"/>
    </row>
    <row r="7" spans="1:55" ht="16.5" customHeight="1">
      <c r="A7" s="15"/>
      <c r="B7" s="26"/>
      <c r="C7" s="366" t="str">
        <f>AN7</f>
        <v>Nachfragersegmente 2018</v>
      </c>
      <c r="D7" s="366"/>
      <c r="E7" s="366"/>
      <c r="F7" s="366"/>
      <c r="G7" s="366"/>
      <c r="H7" s="366"/>
      <c r="I7" s="366"/>
      <c r="J7" s="366"/>
      <c r="K7" s="366"/>
      <c r="L7" s="366"/>
      <c r="M7" s="71"/>
      <c r="N7" s="71"/>
      <c r="O7" s="878" t="str">
        <f>AO7</f>
        <v>Gemeinde Aachen</v>
      </c>
      <c r="P7" s="878"/>
      <c r="Q7" s="878"/>
      <c r="R7" s="878"/>
      <c r="S7" s="878"/>
      <c r="T7" s="878"/>
      <c r="U7" s="878"/>
      <c r="V7" s="878"/>
      <c r="W7" s="877" t="str">
        <f>AQ7</f>
        <v>Kreis Städteregion Aachen</v>
      </c>
      <c r="X7" s="877"/>
      <c r="Y7" s="877"/>
      <c r="Z7" s="877"/>
      <c r="AA7" s="877" t="str">
        <f>AR7</f>
        <v>Nordrhein-Westfalen</v>
      </c>
      <c r="AB7" s="877"/>
      <c r="AC7" s="877"/>
      <c r="AD7" s="877"/>
      <c r="AE7" s="876" t="str">
        <f>AS7</f>
        <v>Deutschland</v>
      </c>
      <c r="AF7" s="876"/>
      <c r="AG7" s="876"/>
      <c r="AH7" s="720"/>
      <c r="AI7" s="15"/>
      <c r="AJ7" s="15"/>
      <c r="AK7" s="15"/>
      <c r="AL7" s="103"/>
      <c r="AM7" s="103"/>
      <c r="AN7" s="528" t="s">
        <v>308</v>
      </c>
      <c r="AO7" s="157" t="s">
        <v>272</v>
      </c>
      <c r="AP7" s="157"/>
      <c r="AQ7" s="157" t="s">
        <v>274</v>
      </c>
      <c r="AR7" s="874" t="s">
        <v>212</v>
      </c>
      <c r="AS7" s="157" t="s">
        <v>35</v>
      </c>
      <c r="AT7" s="115"/>
      <c r="AU7" s="115"/>
      <c r="AV7" s="146"/>
      <c r="AW7" s="146"/>
      <c r="AX7" s="105"/>
      <c r="AY7" s="112"/>
      <c r="AZ7" s="103"/>
      <c r="BA7" s="15"/>
      <c r="BB7" s="15"/>
      <c r="BC7" s="15"/>
    </row>
    <row r="8" spans="1:55" ht="16.5" customHeight="1">
      <c r="A8" s="15"/>
      <c r="B8" s="26"/>
      <c r="C8" s="366"/>
      <c r="D8" s="366"/>
      <c r="E8" s="366"/>
      <c r="F8" s="366"/>
      <c r="G8" s="366"/>
      <c r="H8" s="366"/>
      <c r="I8" s="366"/>
      <c r="J8" s="366"/>
      <c r="K8" s="366"/>
      <c r="L8" s="366"/>
      <c r="M8" s="41"/>
      <c r="N8" s="41"/>
      <c r="O8" s="879" t="str">
        <f t="shared" ref="O8:O19" si="0">AO8</f>
        <v>Haushalte</v>
      </c>
      <c r="P8" s="879"/>
      <c r="Q8" s="879"/>
      <c r="R8" s="879"/>
      <c r="S8" s="879" t="str">
        <f t="shared" ref="S8:S19" si="1">AP8</f>
        <v>Verteilung</v>
      </c>
      <c r="T8" s="879"/>
      <c r="U8" s="879"/>
      <c r="V8" s="879"/>
      <c r="W8" s="877"/>
      <c r="X8" s="877"/>
      <c r="Y8" s="877"/>
      <c r="Z8" s="877"/>
      <c r="AA8" s="877"/>
      <c r="AB8" s="877"/>
      <c r="AC8" s="877"/>
      <c r="AD8" s="877"/>
      <c r="AE8" s="876"/>
      <c r="AF8" s="876"/>
      <c r="AG8" s="876"/>
      <c r="AH8" s="720"/>
      <c r="AI8" s="15"/>
      <c r="AJ8" s="15"/>
      <c r="AK8" s="15"/>
      <c r="AL8" s="103"/>
      <c r="AM8" s="103"/>
      <c r="AN8" s="147"/>
      <c r="AO8" s="141" t="s">
        <v>109</v>
      </c>
      <c r="AP8" s="141" t="s">
        <v>110</v>
      </c>
      <c r="AQ8" s="555"/>
      <c r="AR8" s="874"/>
      <c r="AS8" s="553"/>
      <c r="AT8" s="115"/>
      <c r="AU8" s="115"/>
      <c r="AV8" s="147"/>
      <c r="AW8" s="147"/>
      <c r="AX8" s="105"/>
      <c r="AY8" s="112"/>
      <c r="AZ8" s="103"/>
      <c r="BA8" s="15"/>
      <c r="BB8" s="15"/>
      <c r="BC8" s="15"/>
    </row>
    <row r="9" spans="1:55" ht="4.5" customHeight="1">
      <c r="A9" s="15"/>
      <c r="B9" s="26"/>
      <c r="C9" s="366"/>
      <c r="D9" s="366"/>
      <c r="E9" s="366"/>
      <c r="F9" s="366"/>
      <c r="G9" s="366"/>
      <c r="H9" s="366"/>
      <c r="I9" s="366"/>
      <c r="J9" s="366"/>
      <c r="K9" s="366"/>
      <c r="L9" s="366"/>
      <c r="M9" s="41"/>
      <c r="N9" s="41"/>
      <c r="O9" s="60"/>
      <c r="P9" s="60"/>
      <c r="Q9" s="60"/>
      <c r="R9" s="60"/>
      <c r="S9" s="60"/>
      <c r="T9" s="60"/>
      <c r="U9" s="60"/>
      <c r="V9" s="60"/>
      <c r="W9" s="880"/>
      <c r="X9" s="880"/>
      <c r="Y9" s="880"/>
      <c r="Z9" s="880"/>
      <c r="AA9" s="708"/>
      <c r="AB9" s="708"/>
      <c r="AC9" s="708"/>
      <c r="AD9" s="708"/>
      <c r="AE9" s="705"/>
      <c r="AF9" s="407"/>
      <c r="AG9" s="407"/>
      <c r="AH9" s="407"/>
      <c r="AI9" s="15"/>
      <c r="AJ9" s="15"/>
      <c r="AK9" s="15"/>
      <c r="AL9" s="103"/>
      <c r="AM9" s="103"/>
      <c r="AN9" s="147"/>
      <c r="AO9" s="141"/>
      <c r="AP9" s="141"/>
      <c r="AQ9" s="555"/>
      <c r="AR9" s="875"/>
      <c r="AS9" s="553"/>
      <c r="AT9" s="115"/>
      <c r="AU9" s="115"/>
      <c r="AV9" s="147"/>
      <c r="AW9" s="147"/>
      <c r="AX9" s="105"/>
      <c r="AY9" s="112"/>
      <c r="AZ9" s="103"/>
      <c r="BA9" s="15"/>
      <c r="BB9" s="15"/>
      <c r="BC9" s="15"/>
    </row>
    <row r="10" spans="1:55" ht="16.5" customHeight="1">
      <c r="A10" s="15"/>
      <c r="B10" s="26"/>
      <c r="C10" s="841" t="str">
        <f t="shared" ref="C10:C19" si="2">AN10</f>
        <v>1 Ländlich Traditionelle</v>
      </c>
      <c r="D10" s="841"/>
      <c r="E10" s="841"/>
      <c r="F10" s="841"/>
      <c r="G10" s="841"/>
      <c r="H10" s="841"/>
      <c r="I10" s="841"/>
      <c r="J10" s="841"/>
      <c r="K10" s="841"/>
      <c r="L10" s="841"/>
      <c r="M10" s="482"/>
      <c r="N10" s="706"/>
      <c r="O10" s="835">
        <f t="shared" si="0"/>
        <v>8105.743444734112</v>
      </c>
      <c r="P10" s="835"/>
      <c r="Q10" s="835"/>
      <c r="R10" s="339"/>
      <c r="S10" s="836">
        <f t="shared" si="1"/>
        <v>6.1834401587141159E-2</v>
      </c>
      <c r="T10" s="836"/>
      <c r="U10" s="836"/>
      <c r="V10" s="339"/>
      <c r="W10" s="836">
        <f t="shared" ref="W10:W19" si="3">AQ10</f>
        <v>0.12897023070956876</v>
      </c>
      <c r="X10" s="836"/>
      <c r="Y10" s="836"/>
      <c r="Z10" s="339"/>
      <c r="AA10" s="836">
        <f t="shared" ref="AA10:AA19" si="4">AR10</f>
        <v>0.13206009635347896</v>
      </c>
      <c r="AB10" s="836"/>
      <c r="AC10" s="836"/>
      <c r="AD10" s="872">
        <f>AS10</f>
        <v>0.1226924446090935</v>
      </c>
      <c r="AE10" s="872"/>
      <c r="AF10" s="872"/>
      <c r="AG10" s="872"/>
      <c r="AH10" s="661"/>
      <c r="AI10" s="52"/>
      <c r="AJ10" s="15"/>
      <c r="AK10" s="15"/>
      <c r="AL10" s="103"/>
      <c r="AM10" s="103"/>
      <c r="AN10" s="452" t="s">
        <v>51</v>
      </c>
      <c r="AO10" s="537">
        <v>8105.743444734112</v>
      </c>
      <c r="AP10" s="560">
        <v>6.1834401587141159E-2</v>
      </c>
      <c r="AQ10" s="560">
        <v>0.12897023070956876</v>
      </c>
      <c r="AR10" s="560">
        <v>0.13206009635347896</v>
      </c>
      <c r="AS10" s="560">
        <v>0.1226924446090935</v>
      </c>
      <c r="AT10" s="115"/>
      <c r="AU10" s="115"/>
      <c r="AV10" s="105"/>
      <c r="AW10" s="105"/>
      <c r="AX10" s="105"/>
      <c r="AY10" s="112"/>
      <c r="AZ10" s="103"/>
      <c r="BA10" s="15"/>
      <c r="BB10" s="15"/>
      <c r="BC10" s="15"/>
    </row>
    <row r="11" spans="1:55" ht="16.5" customHeight="1">
      <c r="A11" s="15"/>
      <c r="B11" s="26"/>
      <c r="C11" s="820" t="str">
        <f t="shared" si="2"/>
        <v>2 Moderne Arbeiter</v>
      </c>
      <c r="D11" s="820"/>
      <c r="E11" s="820"/>
      <c r="F11" s="820"/>
      <c r="G11" s="820"/>
      <c r="H11" s="820"/>
      <c r="I11" s="820"/>
      <c r="J11" s="820"/>
      <c r="K11" s="820"/>
      <c r="L11" s="820"/>
      <c r="M11" s="482"/>
      <c r="N11" s="706"/>
      <c r="O11" s="835">
        <f t="shared" si="0"/>
        <v>10194.56316460103</v>
      </c>
      <c r="P11" s="835"/>
      <c r="Q11" s="835"/>
      <c r="R11" s="339"/>
      <c r="S11" s="836">
        <f t="shared" si="1"/>
        <v>7.7768895231311447E-2</v>
      </c>
      <c r="T11" s="836"/>
      <c r="U11" s="836"/>
      <c r="V11" s="339"/>
      <c r="W11" s="836">
        <f t="shared" si="3"/>
        <v>9.5721198149970349E-2</v>
      </c>
      <c r="X11" s="836"/>
      <c r="Y11" s="836"/>
      <c r="Z11" s="339"/>
      <c r="AA11" s="836">
        <f t="shared" si="4"/>
        <v>0.10005803961410883</v>
      </c>
      <c r="AB11" s="836"/>
      <c r="AC11" s="836"/>
      <c r="AD11" s="872">
        <f t="shared" ref="AD11:AD19" si="5">AS11</f>
        <v>9.4053676708570275E-2</v>
      </c>
      <c r="AE11" s="872"/>
      <c r="AF11" s="872"/>
      <c r="AG11" s="872"/>
      <c r="AH11" s="661"/>
      <c r="AI11" s="52"/>
      <c r="AJ11" s="15"/>
      <c r="AK11" s="15"/>
      <c r="AL11" s="103"/>
      <c r="AM11" s="103"/>
      <c r="AN11" s="452" t="s">
        <v>52</v>
      </c>
      <c r="AO11" s="537">
        <v>10194.56316460103</v>
      </c>
      <c r="AP11" s="560">
        <v>7.7768895231311447E-2</v>
      </c>
      <c r="AQ11" s="560">
        <v>9.5721198149970349E-2</v>
      </c>
      <c r="AR11" s="560">
        <v>0.10005803961410883</v>
      </c>
      <c r="AS11" s="560">
        <v>9.4053676708570275E-2</v>
      </c>
      <c r="AT11" s="115"/>
      <c r="AU11" s="115"/>
      <c r="AV11" s="105"/>
      <c r="AW11" s="105"/>
      <c r="AX11" s="105"/>
      <c r="AY11" s="112"/>
      <c r="AZ11" s="103"/>
      <c r="BA11" s="15"/>
      <c r="BB11" s="15"/>
      <c r="BC11" s="15"/>
    </row>
    <row r="12" spans="1:55" ht="16.5" customHeight="1">
      <c r="A12" s="15"/>
      <c r="B12" s="26"/>
      <c r="C12" s="820" t="str">
        <f t="shared" si="2"/>
        <v>3 Improvisierte Alternative</v>
      </c>
      <c r="D12" s="820"/>
      <c r="E12" s="820"/>
      <c r="F12" s="820"/>
      <c r="G12" s="820"/>
      <c r="H12" s="820"/>
      <c r="I12" s="820"/>
      <c r="J12" s="820"/>
      <c r="K12" s="820"/>
      <c r="L12" s="820"/>
      <c r="M12" s="482"/>
      <c r="N12" s="706"/>
      <c r="O12" s="835">
        <f t="shared" si="0"/>
        <v>23703.564088600131</v>
      </c>
      <c r="P12" s="835"/>
      <c r="Q12" s="835"/>
      <c r="R12" s="339"/>
      <c r="S12" s="836">
        <f t="shared" si="1"/>
        <v>0.18082187166350866</v>
      </c>
      <c r="T12" s="836"/>
      <c r="U12" s="836"/>
      <c r="V12" s="339"/>
      <c r="W12" s="836">
        <f t="shared" si="3"/>
        <v>0.13434484398034946</v>
      </c>
      <c r="X12" s="836"/>
      <c r="Y12" s="836"/>
      <c r="Z12" s="339"/>
      <c r="AA12" s="836">
        <f t="shared" si="4"/>
        <v>0.10566524344304216</v>
      </c>
      <c r="AB12" s="836"/>
      <c r="AC12" s="836"/>
      <c r="AD12" s="872">
        <f t="shared" si="5"/>
        <v>0.11490185223385674</v>
      </c>
      <c r="AE12" s="872"/>
      <c r="AF12" s="872"/>
      <c r="AG12" s="872"/>
      <c r="AH12" s="661"/>
      <c r="AI12" s="52"/>
      <c r="AJ12" s="15"/>
      <c r="AK12" s="15"/>
      <c r="AL12" s="103"/>
      <c r="AM12" s="103"/>
      <c r="AN12" s="452" t="s">
        <v>53</v>
      </c>
      <c r="AO12" s="537">
        <v>23703.564088600131</v>
      </c>
      <c r="AP12" s="560">
        <v>0.18082187166350866</v>
      </c>
      <c r="AQ12" s="560">
        <v>0.13434484398034946</v>
      </c>
      <c r="AR12" s="560">
        <v>0.10566524344304216</v>
      </c>
      <c r="AS12" s="560">
        <v>0.11490185223385674</v>
      </c>
      <c r="AT12" s="115"/>
      <c r="AU12" s="115"/>
      <c r="AV12" s="105"/>
      <c r="AW12" s="105"/>
      <c r="AX12" s="105"/>
      <c r="AY12" s="112"/>
      <c r="AZ12" s="103"/>
      <c r="BA12" s="15"/>
      <c r="BB12" s="15"/>
      <c r="BC12" s="15"/>
    </row>
    <row r="13" spans="1:55" ht="16.5" customHeight="1">
      <c r="A13" s="15"/>
      <c r="B13" s="26"/>
      <c r="C13" s="820" t="str">
        <f t="shared" si="2"/>
        <v>4 Klassischer Mittelstand</v>
      </c>
      <c r="D13" s="820"/>
      <c r="E13" s="820"/>
      <c r="F13" s="820"/>
      <c r="G13" s="820"/>
      <c r="H13" s="820"/>
      <c r="I13" s="820"/>
      <c r="J13" s="820"/>
      <c r="K13" s="820"/>
      <c r="L13" s="820"/>
      <c r="M13" s="482"/>
      <c r="N13" s="706"/>
      <c r="O13" s="835">
        <f t="shared" si="0"/>
        <v>8507.0883266486981</v>
      </c>
      <c r="P13" s="835"/>
      <c r="Q13" s="835"/>
      <c r="R13" s="339"/>
      <c r="S13" s="836">
        <f t="shared" si="1"/>
        <v>6.489604803233831E-2</v>
      </c>
      <c r="T13" s="836"/>
      <c r="U13" s="836"/>
      <c r="V13" s="339"/>
      <c r="W13" s="836">
        <f t="shared" si="3"/>
        <v>0.11186911181300645</v>
      </c>
      <c r="X13" s="836"/>
      <c r="Y13" s="836"/>
      <c r="Z13" s="339"/>
      <c r="AA13" s="836">
        <f t="shared" si="4"/>
        <v>0.13367297195190739</v>
      </c>
      <c r="AB13" s="836"/>
      <c r="AC13" s="836"/>
      <c r="AD13" s="872">
        <f t="shared" si="5"/>
        <v>0.13221081493455952</v>
      </c>
      <c r="AE13" s="872"/>
      <c r="AF13" s="872"/>
      <c r="AG13" s="872"/>
      <c r="AH13" s="661"/>
      <c r="AI13" s="52"/>
      <c r="AJ13" s="15"/>
      <c r="AK13" s="15"/>
      <c r="AL13" s="103"/>
      <c r="AM13" s="103"/>
      <c r="AN13" s="452" t="s">
        <v>54</v>
      </c>
      <c r="AO13" s="537">
        <v>8507.0883266486981</v>
      </c>
      <c r="AP13" s="560">
        <v>6.489604803233831E-2</v>
      </c>
      <c r="AQ13" s="560">
        <v>0.11186911181300645</v>
      </c>
      <c r="AR13" s="560">
        <v>0.13367297195190739</v>
      </c>
      <c r="AS13" s="560">
        <v>0.13221081493455952</v>
      </c>
      <c r="AT13" s="115"/>
      <c r="AU13" s="115"/>
      <c r="AV13" s="105"/>
      <c r="AW13" s="105"/>
      <c r="AX13" s="105"/>
      <c r="AY13" s="112"/>
      <c r="AZ13" s="103"/>
      <c r="BA13" s="15"/>
      <c r="BB13" s="15"/>
      <c r="BC13" s="15"/>
    </row>
    <row r="14" spans="1:55" ht="16.5" customHeight="1">
      <c r="A14" s="15"/>
      <c r="B14" s="26"/>
      <c r="C14" s="820" t="str">
        <f t="shared" si="2"/>
        <v>5 Aufgeschlossene Mitte</v>
      </c>
      <c r="D14" s="820"/>
      <c r="E14" s="820"/>
      <c r="F14" s="820"/>
      <c r="G14" s="820"/>
      <c r="H14" s="820"/>
      <c r="I14" s="820"/>
      <c r="J14" s="820"/>
      <c r="K14" s="820"/>
      <c r="L14" s="820"/>
      <c r="M14" s="482"/>
      <c r="N14" s="706"/>
      <c r="O14" s="835">
        <f t="shared" si="0"/>
        <v>10699.33311906161</v>
      </c>
      <c r="P14" s="835"/>
      <c r="Q14" s="835"/>
      <c r="R14" s="339"/>
      <c r="S14" s="836">
        <f t="shared" si="1"/>
        <v>8.1619516495856331E-2</v>
      </c>
      <c r="T14" s="836"/>
      <c r="U14" s="836"/>
      <c r="V14" s="339"/>
      <c r="W14" s="836">
        <f t="shared" si="3"/>
        <v>8.7856721249828643E-2</v>
      </c>
      <c r="X14" s="836"/>
      <c r="Y14" s="836"/>
      <c r="Z14" s="339"/>
      <c r="AA14" s="836">
        <f t="shared" si="4"/>
        <v>0.10002657386665433</v>
      </c>
      <c r="AB14" s="836"/>
      <c r="AC14" s="836"/>
      <c r="AD14" s="872">
        <f t="shared" si="5"/>
        <v>0.10044923212101793</v>
      </c>
      <c r="AE14" s="872"/>
      <c r="AF14" s="872"/>
      <c r="AG14" s="872"/>
      <c r="AH14" s="661"/>
      <c r="AI14" s="52"/>
      <c r="AJ14" s="15"/>
      <c r="AK14" s="15"/>
      <c r="AL14" s="103"/>
      <c r="AM14" s="103"/>
      <c r="AN14" s="452" t="s">
        <v>55</v>
      </c>
      <c r="AO14" s="537">
        <v>10699.33311906161</v>
      </c>
      <c r="AP14" s="560">
        <v>8.1619516495856331E-2</v>
      </c>
      <c r="AQ14" s="560">
        <v>8.7856721249828643E-2</v>
      </c>
      <c r="AR14" s="560">
        <v>0.10002657386665433</v>
      </c>
      <c r="AS14" s="560">
        <v>0.10044923212101793</v>
      </c>
      <c r="AT14" s="115"/>
      <c r="AU14" s="115"/>
      <c r="AV14" s="105"/>
      <c r="AW14" s="105"/>
      <c r="AX14" s="105"/>
      <c r="AY14" s="112"/>
      <c r="AZ14" s="103"/>
      <c r="BA14" s="15"/>
      <c r="BB14" s="15"/>
      <c r="BC14" s="15"/>
    </row>
    <row r="15" spans="1:55" ht="16.5" customHeight="1">
      <c r="A15" s="15"/>
      <c r="B15" s="26"/>
      <c r="C15" s="820" t="str">
        <f t="shared" si="2"/>
        <v>6 Etablierte Alternative</v>
      </c>
      <c r="D15" s="820"/>
      <c r="E15" s="820"/>
      <c r="F15" s="820"/>
      <c r="G15" s="820"/>
      <c r="H15" s="820"/>
      <c r="I15" s="820"/>
      <c r="J15" s="820"/>
      <c r="K15" s="820"/>
      <c r="L15" s="820"/>
      <c r="M15" s="482"/>
      <c r="N15" s="706"/>
      <c r="O15" s="835">
        <f t="shared" si="0"/>
        <v>24877.21388333603</v>
      </c>
      <c r="P15" s="835"/>
      <c r="Q15" s="835"/>
      <c r="R15" s="339"/>
      <c r="S15" s="836">
        <f t="shared" si="1"/>
        <v>0.18977502114636227</v>
      </c>
      <c r="T15" s="836"/>
      <c r="U15" s="836"/>
      <c r="V15" s="339"/>
      <c r="W15" s="836">
        <f t="shared" si="3"/>
        <v>0.13104975535463151</v>
      </c>
      <c r="X15" s="836"/>
      <c r="Y15" s="836"/>
      <c r="Z15" s="339"/>
      <c r="AA15" s="836">
        <f t="shared" si="4"/>
        <v>0.1048130804135512</v>
      </c>
      <c r="AB15" s="836"/>
      <c r="AC15" s="836"/>
      <c r="AD15" s="872">
        <f t="shared" si="5"/>
        <v>0.12024772978554986</v>
      </c>
      <c r="AE15" s="872"/>
      <c r="AF15" s="872"/>
      <c r="AG15" s="872"/>
      <c r="AH15" s="661"/>
      <c r="AI15" s="52"/>
      <c r="AJ15" s="15"/>
      <c r="AK15" s="15"/>
      <c r="AL15" s="103"/>
      <c r="AM15" s="103"/>
      <c r="AN15" s="452" t="s">
        <v>56</v>
      </c>
      <c r="AO15" s="537">
        <v>24877.21388333603</v>
      </c>
      <c r="AP15" s="560">
        <v>0.18977502114636227</v>
      </c>
      <c r="AQ15" s="560">
        <v>0.13104975535463151</v>
      </c>
      <c r="AR15" s="560">
        <v>0.1048130804135512</v>
      </c>
      <c r="AS15" s="560">
        <v>0.12024772978554986</v>
      </c>
      <c r="AT15" s="115"/>
      <c r="AU15" s="115"/>
      <c r="AV15" s="105"/>
      <c r="AW15" s="105"/>
      <c r="AX15" s="105"/>
      <c r="AY15" s="112"/>
      <c r="AZ15" s="103"/>
      <c r="BA15" s="15"/>
      <c r="BB15" s="15"/>
      <c r="BC15" s="15"/>
    </row>
    <row r="16" spans="1:55" ht="16.5" customHeight="1">
      <c r="A16" s="15"/>
      <c r="B16" s="26"/>
      <c r="C16" s="820" t="str">
        <f t="shared" si="2"/>
        <v>7 Bürgerliche Oberschicht</v>
      </c>
      <c r="D16" s="820"/>
      <c r="E16" s="820"/>
      <c r="F16" s="820"/>
      <c r="G16" s="820"/>
      <c r="H16" s="820"/>
      <c r="I16" s="820"/>
      <c r="J16" s="820"/>
      <c r="K16" s="820"/>
      <c r="L16" s="820"/>
      <c r="M16" s="482"/>
      <c r="N16" s="706"/>
      <c r="O16" s="835">
        <f t="shared" si="0"/>
        <v>8684.0058120557551</v>
      </c>
      <c r="P16" s="835"/>
      <c r="Q16" s="835"/>
      <c r="R16" s="339"/>
      <c r="S16" s="836">
        <f t="shared" si="1"/>
        <v>6.6245657345171169E-2</v>
      </c>
      <c r="T16" s="836"/>
      <c r="U16" s="836"/>
      <c r="V16" s="339"/>
      <c r="W16" s="836">
        <f t="shared" si="3"/>
        <v>0.10020574834625683</v>
      </c>
      <c r="X16" s="836"/>
      <c r="Y16" s="836"/>
      <c r="Z16" s="339"/>
      <c r="AA16" s="836">
        <f t="shared" si="4"/>
        <v>0.12636003005160062</v>
      </c>
      <c r="AB16" s="836"/>
      <c r="AC16" s="836"/>
      <c r="AD16" s="872">
        <f t="shared" si="5"/>
        <v>0.11831357656783482</v>
      </c>
      <c r="AE16" s="872"/>
      <c r="AF16" s="872"/>
      <c r="AG16" s="872"/>
      <c r="AH16" s="661"/>
      <c r="AI16" s="52"/>
      <c r="AJ16" s="15"/>
      <c r="AK16" s="15"/>
      <c r="AL16" s="103"/>
      <c r="AM16" s="103"/>
      <c r="AN16" s="452" t="s">
        <v>57</v>
      </c>
      <c r="AO16" s="537">
        <v>8684.0058120557551</v>
      </c>
      <c r="AP16" s="560">
        <v>6.6245657345171169E-2</v>
      </c>
      <c r="AQ16" s="560">
        <v>0.10020574834625683</v>
      </c>
      <c r="AR16" s="560">
        <v>0.12636003005160062</v>
      </c>
      <c r="AS16" s="560">
        <v>0.11831357656783482</v>
      </c>
      <c r="AT16" s="115"/>
      <c r="AU16" s="115"/>
      <c r="AV16" s="105"/>
      <c r="AW16" s="105"/>
      <c r="AX16" s="105"/>
      <c r="AY16" s="112"/>
      <c r="AZ16" s="103"/>
      <c r="BA16" s="15"/>
      <c r="BB16" s="15"/>
      <c r="BC16" s="15"/>
    </row>
    <row r="17" spans="1:55" ht="16.5" customHeight="1">
      <c r="A17" s="15"/>
      <c r="B17" s="26"/>
      <c r="C17" s="785" t="str">
        <f t="shared" si="2"/>
        <v>8 Bildungsorientierte Oberschicht</v>
      </c>
      <c r="D17" s="785"/>
      <c r="E17" s="785"/>
      <c r="F17" s="785"/>
      <c r="G17" s="785"/>
      <c r="H17" s="785"/>
      <c r="I17" s="785"/>
      <c r="J17" s="785"/>
      <c r="K17" s="785"/>
      <c r="L17" s="785"/>
      <c r="M17" s="482"/>
      <c r="N17" s="706"/>
      <c r="O17" s="835">
        <f t="shared" si="0"/>
        <v>10921.841577687492</v>
      </c>
      <c r="P17" s="835"/>
      <c r="Q17" s="835"/>
      <c r="R17" s="796"/>
      <c r="S17" s="836">
        <f t="shared" si="1"/>
        <v>8.3316915072682352E-2</v>
      </c>
      <c r="T17" s="836"/>
      <c r="U17" s="836"/>
      <c r="V17" s="796"/>
      <c r="W17" s="836">
        <f t="shared" si="3"/>
        <v>8.2124417997556098E-2</v>
      </c>
      <c r="X17" s="836"/>
      <c r="Y17" s="836"/>
      <c r="Z17" s="796"/>
      <c r="AA17" s="836">
        <f t="shared" si="4"/>
        <v>9.570327490117056E-2</v>
      </c>
      <c r="AB17" s="836"/>
      <c r="AC17" s="836"/>
      <c r="AD17" s="872">
        <f t="shared" si="5"/>
        <v>9.0028165872844401E-2</v>
      </c>
      <c r="AE17" s="872"/>
      <c r="AF17" s="872"/>
      <c r="AG17" s="872"/>
      <c r="AH17" s="661"/>
      <c r="AI17" s="52"/>
      <c r="AJ17" s="15"/>
      <c r="AK17" s="15"/>
      <c r="AL17" s="103"/>
      <c r="AM17" s="103"/>
      <c r="AN17" s="452" t="s">
        <v>58</v>
      </c>
      <c r="AO17" s="537">
        <v>10921.841577687492</v>
      </c>
      <c r="AP17" s="560">
        <v>8.3316915072682352E-2</v>
      </c>
      <c r="AQ17" s="560">
        <v>8.2124417997556098E-2</v>
      </c>
      <c r="AR17" s="560">
        <v>9.570327490117056E-2</v>
      </c>
      <c r="AS17" s="560">
        <v>9.0028165872844401E-2</v>
      </c>
      <c r="AT17" s="115"/>
      <c r="AU17" s="115"/>
      <c r="AV17" s="105"/>
      <c r="AW17" s="105"/>
      <c r="AX17" s="105"/>
      <c r="AY17" s="112"/>
      <c r="AZ17" s="103"/>
      <c r="BA17" s="15"/>
      <c r="BB17" s="15"/>
      <c r="BC17" s="15"/>
    </row>
    <row r="18" spans="1:55" ht="16.5" customHeight="1">
      <c r="A18" s="15"/>
      <c r="B18" s="26"/>
      <c r="C18" s="841" t="str">
        <f t="shared" si="2"/>
        <v>9 Urbane Avantgarde</v>
      </c>
      <c r="D18" s="841"/>
      <c r="E18" s="841"/>
      <c r="F18" s="841"/>
      <c r="G18" s="841"/>
      <c r="H18" s="841"/>
      <c r="I18" s="841"/>
      <c r="J18" s="841"/>
      <c r="K18" s="841"/>
      <c r="L18" s="841"/>
      <c r="M18" s="482"/>
      <c r="N18" s="706"/>
      <c r="O18" s="835">
        <f t="shared" si="0"/>
        <v>25394.572344325137</v>
      </c>
      <c r="P18" s="835"/>
      <c r="Q18" s="835"/>
      <c r="R18" s="796"/>
      <c r="S18" s="836">
        <f t="shared" si="1"/>
        <v>0.19372167342562832</v>
      </c>
      <c r="T18" s="836"/>
      <c r="U18" s="836"/>
      <c r="V18" s="796"/>
      <c r="W18" s="836">
        <f t="shared" si="3"/>
        <v>0.12785797239883195</v>
      </c>
      <c r="X18" s="836"/>
      <c r="Y18" s="836"/>
      <c r="Z18" s="796"/>
      <c r="AA18" s="836">
        <f t="shared" si="4"/>
        <v>0.10164068940448601</v>
      </c>
      <c r="AB18" s="836"/>
      <c r="AC18" s="836"/>
      <c r="AD18" s="872">
        <f t="shared" si="5"/>
        <v>0.10710250716667281</v>
      </c>
      <c r="AE18" s="872"/>
      <c r="AF18" s="872"/>
      <c r="AG18" s="872"/>
      <c r="AH18" s="661"/>
      <c r="AI18" s="52"/>
      <c r="AJ18" s="15"/>
      <c r="AK18" s="15"/>
      <c r="AL18" s="103"/>
      <c r="AM18" s="103"/>
      <c r="AN18" s="452" t="s">
        <v>59</v>
      </c>
      <c r="AO18" s="537">
        <v>25394.572344325137</v>
      </c>
      <c r="AP18" s="560">
        <v>0.19372167342562832</v>
      </c>
      <c r="AQ18" s="560">
        <v>0.12785797239883195</v>
      </c>
      <c r="AR18" s="560">
        <v>0.10164068940448601</v>
      </c>
      <c r="AS18" s="560">
        <v>0.10710250716667281</v>
      </c>
      <c r="AT18" s="115"/>
      <c r="AU18" s="115"/>
      <c r="AV18" s="105"/>
      <c r="AW18" s="105"/>
      <c r="AX18" s="105"/>
      <c r="AY18" s="112"/>
      <c r="AZ18" s="103"/>
      <c r="BA18" s="15"/>
      <c r="BB18" s="15"/>
      <c r="BC18" s="15"/>
    </row>
    <row r="19" spans="1:55" ht="16.5" customHeight="1">
      <c r="A19" s="15"/>
      <c r="B19" s="26"/>
      <c r="C19" s="848" t="str">
        <f t="shared" si="2"/>
        <v>Total</v>
      </c>
      <c r="D19" s="848"/>
      <c r="E19" s="848"/>
      <c r="F19" s="848"/>
      <c r="G19" s="848"/>
      <c r="H19" s="848"/>
      <c r="I19" s="848"/>
      <c r="J19" s="848"/>
      <c r="K19" s="848"/>
      <c r="L19" s="832"/>
      <c r="N19" s="650"/>
      <c r="O19" s="835">
        <f t="shared" si="0"/>
        <v>131087.92576104999</v>
      </c>
      <c r="P19" s="835"/>
      <c r="Q19" s="835"/>
      <c r="R19" s="796"/>
      <c r="S19" s="836">
        <f t="shared" si="1"/>
        <v>0.99999999999999989</v>
      </c>
      <c r="T19" s="836"/>
      <c r="U19" s="836"/>
      <c r="V19" s="796"/>
      <c r="W19" s="836">
        <f t="shared" si="3"/>
        <v>1</v>
      </c>
      <c r="X19" s="836"/>
      <c r="Y19" s="836"/>
      <c r="Z19" s="796"/>
      <c r="AA19" s="836">
        <f t="shared" si="4"/>
        <v>1</v>
      </c>
      <c r="AB19" s="836"/>
      <c r="AC19" s="836"/>
      <c r="AD19" s="872">
        <f t="shared" si="5"/>
        <v>0.99999999999999989</v>
      </c>
      <c r="AE19" s="872"/>
      <c r="AF19" s="872"/>
      <c r="AG19" s="872"/>
      <c r="AH19" s="661"/>
      <c r="AI19" s="15"/>
      <c r="AJ19" s="15"/>
      <c r="AK19" s="15"/>
      <c r="AL19" s="103"/>
      <c r="AM19" s="103"/>
      <c r="AN19" s="452" t="s">
        <v>10</v>
      </c>
      <c r="AO19" s="537">
        <v>131087.92576104999</v>
      </c>
      <c r="AP19" s="560">
        <v>0.99999999999999989</v>
      </c>
      <c r="AQ19" s="560">
        <v>1</v>
      </c>
      <c r="AR19" s="560">
        <v>1</v>
      </c>
      <c r="AS19" s="560">
        <v>0.99999999999999989</v>
      </c>
      <c r="AT19" s="115"/>
      <c r="AU19" s="115"/>
      <c r="AV19" s="105"/>
      <c r="AW19" s="105"/>
      <c r="AX19" s="105"/>
      <c r="AY19" s="112"/>
      <c r="AZ19" s="103"/>
      <c r="BA19" s="15"/>
      <c r="BB19" s="15"/>
      <c r="BC19" s="15"/>
    </row>
    <row r="20" spans="1:55" ht="4.5" customHeight="1">
      <c r="A20" s="15"/>
      <c r="B20" s="26"/>
      <c r="C20" s="87"/>
      <c r="D20" s="87"/>
      <c r="E20" s="87"/>
      <c r="F20" s="87"/>
      <c r="G20" s="87"/>
      <c r="H20" s="87"/>
      <c r="I20" s="87"/>
      <c r="J20" s="87"/>
      <c r="K20" s="87"/>
      <c r="L20" s="643"/>
      <c r="M20" s="645"/>
      <c r="N20" s="645"/>
      <c r="O20" s="645"/>
      <c r="P20" s="373"/>
      <c r="Q20" s="375"/>
      <c r="R20" s="644"/>
      <c r="S20" s="644"/>
      <c r="T20" s="644"/>
      <c r="U20" s="375"/>
      <c r="V20" s="644"/>
      <c r="W20" s="644"/>
      <c r="X20" s="644"/>
      <c r="Y20" s="375"/>
      <c r="Z20" s="644"/>
      <c r="AA20" s="644"/>
      <c r="AB20" s="375"/>
      <c r="AC20" s="375"/>
      <c r="AD20" s="644"/>
      <c r="AE20" s="644"/>
      <c r="AF20" s="319"/>
      <c r="AG20" s="319"/>
      <c r="AI20" s="15"/>
      <c r="AJ20" s="15"/>
      <c r="AK20" s="15"/>
      <c r="AL20" s="103"/>
      <c r="AM20" s="103"/>
      <c r="AN20" s="105"/>
      <c r="AO20" s="367"/>
      <c r="AP20" s="161"/>
      <c r="AQ20" s="161"/>
      <c r="AR20" s="161"/>
      <c r="AS20" s="161"/>
      <c r="AT20" s="115"/>
      <c r="AU20" s="115"/>
      <c r="AV20" s="105"/>
      <c r="AW20" s="105"/>
      <c r="AX20" s="105"/>
      <c r="AY20" s="112"/>
      <c r="AZ20" s="103"/>
      <c r="BA20" s="15"/>
      <c r="BB20" s="15"/>
      <c r="BC20" s="15"/>
    </row>
    <row r="21" spans="1:55" s="41" customFormat="1" ht="9.9499999999999993" customHeight="1">
      <c r="A21" s="31"/>
      <c r="B21" s="32"/>
      <c r="C21" s="749" t="str">
        <f>AN21</f>
        <v>Anmerkung: Weitere Informationen zu den Nachfragesegmenten (Factsheets):</v>
      </c>
      <c r="D21" s="749"/>
      <c r="E21" s="749"/>
      <c r="F21" s="749"/>
      <c r="G21" s="749"/>
      <c r="H21" s="749"/>
      <c r="I21" s="749"/>
      <c r="J21" s="749"/>
      <c r="K21" s="749"/>
      <c r="L21" s="749"/>
      <c r="M21" s="749"/>
      <c r="N21" s="749"/>
      <c r="O21" s="749"/>
      <c r="P21" s="749"/>
      <c r="Q21" s="749"/>
      <c r="R21" s="749"/>
      <c r="S21" s="749"/>
      <c r="T21" s="749"/>
      <c r="U21" s="749"/>
      <c r="V21" s="749"/>
      <c r="W21" s="749"/>
      <c r="X21" s="749"/>
      <c r="Y21" s="749"/>
      <c r="Z21" s="749"/>
      <c r="AA21" s="749"/>
      <c r="AB21" s="749"/>
      <c r="AC21" s="749"/>
      <c r="AD21" s="749"/>
      <c r="AE21" s="749"/>
      <c r="AF21" s="747"/>
      <c r="AG21" s="747"/>
      <c r="AI21" s="31"/>
      <c r="AJ21" s="31"/>
      <c r="AK21" s="31"/>
      <c r="AL21" s="103"/>
      <c r="AM21" s="103"/>
      <c r="AN21" s="438" t="s">
        <v>309</v>
      </c>
      <c r="AO21" s="125"/>
      <c r="AP21" s="125"/>
      <c r="AQ21" s="125"/>
      <c r="AR21" s="125"/>
      <c r="AS21" s="125"/>
      <c r="AT21" s="125"/>
      <c r="AU21" s="125"/>
      <c r="AV21" s="125"/>
      <c r="AW21" s="149"/>
      <c r="AX21" s="105"/>
      <c r="AY21" s="112"/>
      <c r="AZ21" s="118"/>
      <c r="BA21" s="15"/>
      <c r="BB21" s="15"/>
      <c r="BC21" s="15"/>
    </row>
    <row r="22" spans="1:55" s="747" customFormat="1" ht="9.9499999999999993" customHeight="1">
      <c r="A22" s="31"/>
      <c r="B22" s="32"/>
      <c r="C22" s="750" t="str">
        <f>HYPERLINK(AN22,AN22)</f>
        <v>https://fpre.ch/marktdaten/nachfragersegmente/nachfragersegmente-im-wohnungsmarkt/</v>
      </c>
      <c r="D22" s="748"/>
      <c r="E22" s="748"/>
      <c r="F22" s="748"/>
      <c r="G22" s="748"/>
      <c r="H22" s="748"/>
      <c r="I22" s="748"/>
      <c r="J22" s="748"/>
      <c r="K22" s="748"/>
      <c r="L22" s="748"/>
      <c r="M22" s="748"/>
      <c r="N22" s="748"/>
      <c r="O22" s="748"/>
      <c r="P22" s="748"/>
      <c r="Q22" s="748"/>
      <c r="R22" s="748"/>
      <c r="S22" s="748"/>
      <c r="T22" s="748"/>
      <c r="U22" s="748"/>
      <c r="V22" s="748"/>
      <c r="W22" s="748"/>
      <c r="X22" s="748"/>
      <c r="Y22" s="748"/>
      <c r="Z22" s="748"/>
      <c r="AA22" s="748"/>
      <c r="AB22" s="748"/>
      <c r="AC22" s="748"/>
      <c r="AD22" s="748"/>
      <c r="AE22" s="748"/>
      <c r="AI22" s="31"/>
      <c r="AJ22" s="31"/>
      <c r="AK22" s="31"/>
      <c r="AL22" s="103"/>
      <c r="AM22" s="103"/>
      <c r="AN22" s="438" t="s">
        <v>48</v>
      </c>
      <c r="AO22" s="125"/>
      <c r="AP22" s="125"/>
      <c r="AQ22" s="125"/>
      <c r="AR22" s="125"/>
      <c r="AS22" s="125"/>
      <c r="AT22" s="125"/>
      <c r="AU22" s="125"/>
      <c r="AV22" s="125"/>
      <c r="AW22" s="149"/>
      <c r="AX22" s="105"/>
      <c r="AY22" s="112"/>
      <c r="AZ22" s="118"/>
      <c r="BA22" s="15"/>
      <c r="BB22" s="15"/>
      <c r="BC22" s="15"/>
    </row>
    <row r="23" spans="1:55" s="41" customFormat="1" ht="9.9499999999999993" customHeight="1">
      <c r="A23" s="31"/>
      <c r="B23" s="32"/>
      <c r="C23" s="312" t="str">
        <f>AN23</f>
        <v>Quelle: BBSR, Statistische Ämter des Bundes und der Länder, Fahrländer Partner.</v>
      </c>
      <c r="D23" s="312"/>
      <c r="E23" s="312"/>
      <c r="F23" s="312"/>
      <c r="G23" s="312"/>
      <c r="H23" s="312"/>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c r="AI23" s="31"/>
      <c r="AJ23" s="31"/>
      <c r="AK23" s="31"/>
      <c r="AL23" s="103"/>
      <c r="AM23" s="103"/>
      <c r="AN23" s="438" t="s">
        <v>47</v>
      </c>
      <c r="AO23" s="125"/>
      <c r="AP23" s="125"/>
      <c r="AQ23" s="125"/>
      <c r="AR23" s="125"/>
      <c r="AS23" s="125"/>
      <c r="AT23" s="125"/>
      <c r="AU23" s="125"/>
      <c r="AV23" s="125"/>
      <c r="AW23" s="149"/>
      <c r="AX23" s="105"/>
      <c r="AY23" s="112"/>
      <c r="AZ23" s="118"/>
      <c r="BA23" s="15"/>
      <c r="BB23" s="15"/>
      <c r="BC23" s="15"/>
    </row>
    <row r="24" spans="1:55" s="41" customFormat="1" ht="30" customHeight="1">
      <c r="A24" s="31"/>
      <c r="B24" s="32"/>
      <c r="C24" s="87"/>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I24" s="31"/>
      <c r="AJ24" s="31"/>
      <c r="AK24" s="31"/>
      <c r="AL24" s="103"/>
      <c r="AM24" s="103"/>
      <c r="AN24" s="751"/>
      <c r="AO24" s="714"/>
      <c r="AP24" s="714"/>
      <c r="AQ24" s="714"/>
      <c r="AR24" s="714"/>
      <c r="AS24" s="714"/>
      <c r="AT24" s="714"/>
      <c r="AU24" s="150"/>
      <c r="AV24" s="150"/>
      <c r="AW24" s="150"/>
      <c r="AX24" s="105"/>
      <c r="AY24" s="112"/>
      <c r="AZ24" s="118"/>
      <c r="BA24" s="15"/>
      <c r="BB24" s="15"/>
      <c r="BC24" s="15"/>
    </row>
    <row r="25" spans="1:55" s="41" customFormat="1" ht="16.5" customHeight="1">
      <c r="A25" s="31"/>
      <c r="B25" s="32"/>
      <c r="C25" s="832" t="str">
        <f>AN63</f>
        <v>Verteilung der Nachfragersegmente in der Gemeinde</v>
      </c>
      <c r="D25" s="832"/>
      <c r="E25" s="832"/>
      <c r="F25" s="832"/>
      <c r="G25" s="832"/>
      <c r="H25" s="832"/>
      <c r="I25" s="832"/>
      <c r="J25" s="832"/>
      <c r="K25" s="832"/>
      <c r="L25" s="832"/>
      <c r="M25" s="832"/>
      <c r="N25" s="832"/>
      <c r="O25" s="832"/>
      <c r="R25" s="832" t="str">
        <f>AN64</f>
        <v>Differenz zu den nationalen Anteilen</v>
      </c>
      <c r="S25" s="832"/>
      <c r="T25" s="832"/>
      <c r="U25" s="832"/>
      <c r="V25" s="832"/>
      <c r="W25" s="832"/>
      <c r="X25" s="832"/>
      <c r="Y25" s="832"/>
      <c r="Z25" s="832"/>
      <c r="AA25" s="832"/>
      <c r="AB25" s="832"/>
      <c r="AF25" s="33"/>
      <c r="AG25" s="33"/>
      <c r="AH25" s="33"/>
      <c r="AI25" s="31"/>
      <c r="AJ25" s="31"/>
      <c r="AK25" s="31"/>
      <c r="AL25" s="103"/>
      <c r="AM25" s="103"/>
      <c r="AN25" s="528" t="s">
        <v>82</v>
      </c>
      <c r="AO25" s="151"/>
      <c r="AP25" s="151"/>
      <c r="AQ25" s="528" t="s">
        <v>143</v>
      </c>
      <c r="AR25" s="151"/>
      <c r="AS25" s="150"/>
      <c r="AT25" s="151"/>
      <c r="AU25" s="118"/>
      <c r="AV25" s="118"/>
      <c r="AW25" s="118"/>
      <c r="AX25" s="105"/>
      <c r="AY25" s="112"/>
      <c r="AZ25" s="118"/>
      <c r="BA25" s="15"/>
      <c r="BB25" s="15"/>
      <c r="BC25" s="15"/>
    </row>
    <row r="26" spans="1:55" s="41" customFormat="1" ht="8.1" customHeight="1">
      <c r="A26" s="31"/>
      <c r="B26" s="32"/>
      <c r="AF26" s="33"/>
      <c r="AG26" s="33"/>
      <c r="AH26" s="33"/>
      <c r="AI26" s="31"/>
      <c r="AJ26" s="31"/>
      <c r="AK26" s="31"/>
      <c r="AL26" s="103"/>
      <c r="AM26" s="103"/>
      <c r="AN26" s="151"/>
      <c r="AO26" s="151"/>
      <c r="AP26" s="151"/>
      <c r="AQ26" s="151"/>
      <c r="AR26" s="151"/>
      <c r="AS26" s="150"/>
      <c r="AT26" s="151"/>
      <c r="AU26" s="118"/>
      <c r="AV26" s="118"/>
      <c r="AW26" s="118"/>
      <c r="AX26" s="105"/>
      <c r="AY26" s="112"/>
      <c r="AZ26" s="118"/>
      <c r="BA26" s="15"/>
      <c r="BB26" s="15"/>
      <c r="BC26" s="15"/>
    </row>
    <row r="27" spans="1:55" s="41" customFormat="1" ht="18.95" customHeight="1">
      <c r="A27" s="31"/>
      <c r="B27" s="32"/>
      <c r="C27" s="842" t="str">
        <f>AO66</f>
        <v>Soziale Schicht</v>
      </c>
      <c r="D27" s="489">
        <f>+$AP$16</f>
        <v>6.6245657345171169E-2</v>
      </c>
      <c r="E27" s="488">
        <f>+$AP$16</f>
        <v>6.6245657345171169E-2</v>
      </c>
      <c r="F27" s="488">
        <f>+$AP$16</f>
        <v>6.6245657345171169E-2</v>
      </c>
      <c r="G27" s="488">
        <f>+$AP$16</f>
        <v>6.6245657345171169E-2</v>
      </c>
      <c r="H27" s="489">
        <f>+$AP$17</f>
        <v>8.3316915072682352E-2</v>
      </c>
      <c r="I27" s="488">
        <f>+$AP$17</f>
        <v>8.3316915072682352E-2</v>
      </c>
      <c r="J27" s="488">
        <f>+$AP$17</f>
        <v>8.3316915072682352E-2</v>
      </c>
      <c r="K27" s="488">
        <f>+$AP$17</f>
        <v>8.3316915072682352E-2</v>
      </c>
      <c r="L27" s="489">
        <f>+$AP$18</f>
        <v>0.19372167342562832</v>
      </c>
      <c r="M27" s="495">
        <f>L27</f>
        <v>0.19372167342562832</v>
      </c>
      <c r="N27" s="94"/>
      <c r="O27" s="94"/>
      <c r="P27" s="94"/>
      <c r="Q27" s="94"/>
      <c r="R27" s="842" t="str">
        <f>AO66</f>
        <v>Soziale Schicht</v>
      </c>
      <c r="S27" s="497">
        <f>+$AP$16-$AS$16</f>
        <v>-5.2067919222663656E-2</v>
      </c>
      <c r="T27" s="496">
        <f>+$AP$16-$AS$16</f>
        <v>-5.2067919222663656E-2</v>
      </c>
      <c r="U27" s="496">
        <f>+$AP$16-$AS$16</f>
        <v>-5.2067919222663656E-2</v>
      </c>
      <c r="V27" s="496">
        <f>+$AP$16-$AS$16</f>
        <v>-5.2067919222663656E-2</v>
      </c>
      <c r="W27" s="497">
        <f>+$AP$17-$AS$17</f>
        <v>-6.7112508001620497E-3</v>
      </c>
      <c r="X27" s="496">
        <f>+$AP$17-$AS$17</f>
        <v>-6.7112508001620497E-3</v>
      </c>
      <c r="Y27" s="496">
        <f>+$AP$17-$AS$17</f>
        <v>-6.7112508001620497E-3</v>
      </c>
      <c r="Z27" s="496">
        <f>+$AP$17-$AS$17</f>
        <v>-6.7112508001620497E-3</v>
      </c>
      <c r="AA27" s="497">
        <f t="shared" ref="AA27:AB31" si="6">+$AP$18-$AS$18</f>
        <v>8.6619166258955507E-2</v>
      </c>
      <c r="AB27" s="496">
        <f t="shared" si="6"/>
        <v>8.6619166258955507E-2</v>
      </c>
      <c r="AC27" s="500"/>
      <c r="AD27" s="94"/>
      <c r="AE27" s="94"/>
      <c r="AF27" s="33"/>
      <c r="AG27" s="33"/>
      <c r="AH27" s="33"/>
      <c r="AI27" s="31"/>
      <c r="AJ27" s="31"/>
      <c r="AK27" s="31"/>
      <c r="AL27" s="103"/>
      <c r="AM27" s="103"/>
      <c r="AN27" s="717" t="s">
        <v>34</v>
      </c>
      <c r="AO27" s="201"/>
      <c r="AP27" s="201"/>
      <c r="AQ27" s="717" t="s">
        <v>34</v>
      </c>
      <c r="AR27" s="105"/>
      <c r="AS27" s="126"/>
      <c r="AT27" s="105"/>
      <c r="AU27" s="118"/>
      <c r="AV27" s="118"/>
      <c r="AW27" s="118"/>
      <c r="AX27" s="105"/>
      <c r="AY27" s="112"/>
      <c r="AZ27" s="118"/>
      <c r="BA27" s="15"/>
      <c r="BB27" s="15"/>
      <c r="BC27" s="15"/>
    </row>
    <row r="28" spans="1:55" s="41" customFormat="1" ht="18.95" customHeight="1">
      <c r="A28" s="31"/>
      <c r="B28" s="32"/>
      <c r="C28" s="843"/>
      <c r="D28" s="490">
        <f t="shared" ref="D28:F29" si="7">+$AP$16</f>
        <v>6.6245657345171169E-2</v>
      </c>
      <c r="E28" s="93">
        <f t="shared" si="7"/>
        <v>6.6245657345171169E-2</v>
      </c>
      <c r="F28" s="93">
        <f t="shared" si="7"/>
        <v>6.6245657345171169E-2</v>
      </c>
      <c r="G28" s="489">
        <f>+$AP$17</f>
        <v>8.3316915072682352E-2</v>
      </c>
      <c r="H28" s="93">
        <f>+$AP$17</f>
        <v>8.3316915072682352E-2</v>
      </c>
      <c r="I28" s="93">
        <f>+$AP$17</f>
        <v>8.3316915072682352E-2</v>
      </c>
      <c r="J28" s="93">
        <f>+$AP$17</f>
        <v>8.3316915072682352E-2</v>
      </c>
      <c r="K28" s="489">
        <f>+$AP$18</f>
        <v>0.19372167342562832</v>
      </c>
      <c r="L28" s="93">
        <f>+$AP$18</f>
        <v>0.19372167342562832</v>
      </c>
      <c r="M28" s="493">
        <f t="shared" ref="M28:M36" si="8">L28</f>
        <v>0.19372167342562832</v>
      </c>
      <c r="N28" s="94"/>
      <c r="O28" s="94"/>
      <c r="P28" s="94"/>
      <c r="Q28" s="94"/>
      <c r="R28" s="842"/>
      <c r="S28" s="499">
        <f t="shared" ref="S28:U29" si="9">+$AP$16-$AS$16</f>
        <v>-5.2067919222663656E-2</v>
      </c>
      <c r="T28" s="95">
        <f t="shared" si="9"/>
        <v>-5.2067919222663656E-2</v>
      </c>
      <c r="U28" s="95">
        <f t="shared" si="9"/>
        <v>-5.2067919222663656E-2</v>
      </c>
      <c r="V28" s="497">
        <f>+$AP$17-$AS$17</f>
        <v>-6.7112508001620497E-3</v>
      </c>
      <c r="W28" s="95">
        <f>+$AP$17-$AS$17</f>
        <v>-6.7112508001620497E-3</v>
      </c>
      <c r="X28" s="95">
        <f>+$AP$17-$AS$17</f>
        <v>-6.7112508001620497E-3</v>
      </c>
      <c r="Y28" s="95">
        <f>+$AP$17-$AS$17</f>
        <v>-6.7112508001620497E-3</v>
      </c>
      <c r="Z28" s="497">
        <f>+$AP$18-$AS$18</f>
        <v>8.6619166258955507E-2</v>
      </c>
      <c r="AA28" s="95">
        <f t="shared" si="6"/>
        <v>8.6619166258955507E-2</v>
      </c>
      <c r="AB28" s="95">
        <f t="shared" si="6"/>
        <v>8.6619166258955507E-2</v>
      </c>
      <c r="AC28" s="500"/>
      <c r="AD28" s="94"/>
      <c r="AE28" s="94"/>
      <c r="AF28" s="33"/>
      <c r="AG28" s="33"/>
      <c r="AH28" s="33"/>
      <c r="AI28" s="31"/>
      <c r="AJ28" s="31"/>
      <c r="AK28" s="31"/>
      <c r="AL28" s="103"/>
      <c r="AM28" s="103"/>
      <c r="AN28" s="112"/>
      <c r="AO28" s="112"/>
      <c r="AP28" s="112"/>
      <c r="AQ28" s="112"/>
      <c r="AR28" s="112"/>
      <c r="AS28" s="150"/>
      <c r="AT28" s="112"/>
      <c r="AU28" s="112"/>
      <c r="AV28" s="112"/>
      <c r="AW28" s="112"/>
      <c r="AX28" s="105"/>
      <c r="AY28" s="112"/>
      <c r="AZ28" s="118"/>
      <c r="BA28" s="15"/>
      <c r="BB28" s="15"/>
      <c r="BC28" s="15"/>
    </row>
    <row r="29" spans="1:55" s="41" customFormat="1" ht="18.95" customHeight="1">
      <c r="A29" s="31"/>
      <c r="B29" s="32"/>
      <c r="C29" s="843"/>
      <c r="D29" s="490">
        <f t="shared" si="7"/>
        <v>6.6245657345171169E-2</v>
      </c>
      <c r="E29" s="492">
        <f t="shared" si="7"/>
        <v>6.6245657345171169E-2</v>
      </c>
      <c r="F29" s="494">
        <f t="shared" si="7"/>
        <v>6.6245657345171169E-2</v>
      </c>
      <c r="G29" s="490">
        <f>+$AP$17</f>
        <v>8.3316915072682352E-2</v>
      </c>
      <c r="H29" s="93">
        <f>+$AP$17</f>
        <v>8.3316915072682352E-2</v>
      </c>
      <c r="I29" s="489">
        <f>+$AP$15</f>
        <v>0.18977502114636227</v>
      </c>
      <c r="J29" s="495">
        <f>+$AP$15</f>
        <v>0.18977502114636227</v>
      </c>
      <c r="K29" s="490">
        <f>+$AP$18</f>
        <v>0.19372167342562832</v>
      </c>
      <c r="L29" s="93">
        <f>+$AP$18</f>
        <v>0.19372167342562832</v>
      </c>
      <c r="M29" s="493">
        <f t="shared" si="8"/>
        <v>0.19372167342562832</v>
      </c>
      <c r="N29" s="94"/>
      <c r="O29" s="94"/>
      <c r="P29" s="94"/>
      <c r="Q29" s="94"/>
      <c r="R29" s="842"/>
      <c r="S29" s="499">
        <f t="shared" si="9"/>
        <v>-5.2067919222663656E-2</v>
      </c>
      <c r="T29" s="95">
        <f t="shared" si="9"/>
        <v>-5.2067919222663656E-2</v>
      </c>
      <c r="U29" s="95">
        <f t="shared" si="9"/>
        <v>-5.2067919222663656E-2</v>
      </c>
      <c r="V29" s="498">
        <f>+$AP$17-$AS$17</f>
        <v>-6.7112508001620497E-3</v>
      </c>
      <c r="W29" s="95">
        <f>+$AP$17-$AS$17</f>
        <v>-6.7112508001620497E-3</v>
      </c>
      <c r="X29" s="497">
        <f>+$AP$15-$AS$15</f>
        <v>6.9527291360812413E-2</v>
      </c>
      <c r="Y29" s="496">
        <f>+$AP$15-$AS$15</f>
        <v>6.9527291360812413E-2</v>
      </c>
      <c r="Z29" s="498">
        <f>+$AP$18-$AS$18</f>
        <v>8.6619166258955507E-2</v>
      </c>
      <c r="AA29" s="95">
        <f t="shared" si="6"/>
        <v>8.6619166258955507E-2</v>
      </c>
      <c r="AB29" s="95">
        <f t="shared" si="6"/>
        <v>8.6619166258955507E-2</v>
      </c>
      <c r="AC29" s="500"/>
      <c r="AD29" s="94"/>
      <c r="AE29" s="94"/>
      <c r="AF29" s="33"/>
      <c r="AG29" s="33"/>
      <c r="AH29" s="33"/>
      <c r="AI29" s="31"/>
      <c r="AJ29" s="31"/>
      <c r="AK29" s="31"/>
      <c r="AL29" s="103"/>
      <c r="AM29" s="103"/>
      <c r="AN29" s="112"/>
      <c r="AO29" s="112"/>
      <c r="AP29" s="112"/>
      <c r="AQ29" s="112"/>
      <c r="AR29" s="112"/>
      <c r="AS29" s="150"/>
      <c r="AT29" s="112"/>
      <c r="AU29" s="112"/>
      <c r="AV29" s="112"/>
      <c r="AW29" s="112"/>
      <c r="AX29" s="105"/>
      <c r="AY29" s="112"/>
      <c r="AZ29" s="118"/>
      <c r="BA29" s="15"/>
      <c r="BB29" s="15"/>
      <c r="BC29" s="15"/>
    </row>
    <row r="30" spans="1:55" s="41" customFormat="1" ht="18.95" customHeight="1">
      <c r="A30" s="31"/>
      <c r="B30" s="32"/>
      <c r="C30" s="843"/>
      <c r="D30" s="510">
        <f>+$AP$16</f>
        <v>6.6245657345171169E-2</v>
      </c>
      <c r="E30" s="93">
        <f t="shared" ref="E30:F33" si="10">+$AP$13</f>
        <v>6.489604803233831E-2</v>
      </c>
      <c r="F30" s="93">
        <f t="shared" si="10"/>
        <v>6.489604803233831E-2</v>
      </c>
      <c r="G30" s="489">
        <f t="shared" ref="G30:H32" si="11">+$AP$14</f>
        <v>8.1619516495856331E-2</v>
      </c>
      <c r="H30" s="495">
        <f t="shared" si="11"/>
        <v>8.1619516495856331E-2</v>
      </c>
      <c r="I30" s="491">
        <f>+$AP$15</f>
        <v>0.18977502114636227</v>
      </c>
      <c r="J30" s="93">
        <f>+$AP$15</f>
        <v>0.18977502114636227</v>
      </c>
      <c r="K30" s="495">
        <f>+$AP$15</f>
        <v>0.18977502114636227</v>
      </c>
      <c r="L30" s="490">
        <f>+$AP$18</f>
        <v>0.19372167342562832</v>
      </c>
      <c r="M30" s="493">
        <f t="shared" si="8"/>
        <v>0.19372167342562832</v>
      </c>
      <c r="N30" s="94"/>
      <c r="O30" s="94"/>
      <c r="P30" s="94"/>
      <c r="Q30" s="94"/>
      <c r="R30" s="842"/>
      <c r="S30" s="499">
        <f>+$AP$16-$AS$16</f>
        <v>-5.2067919222663656E-2</v>
      </c>
      <c r="T30" s="497">
        <f t="shared" ref="T30:U33" si="12">+$AP$13-$AS$13</f>
        <v>-6.7314766902221213E-2</v>
      </c>
      <c r="U30" s="496">
        <f t="shared" si="12"/>
        <v>-6.7314766902221213E-2</v>
      </c>
      <c r="V30" s="497">
        <f t="shared" ref="V30:W32" si="13">+$AP$14-$AS$14</f>
        <v>-1.88297156251616E-2</v>
      </c>
      <c r="W30" s="506">
        <f t="shared" si="13"/>
        <v>-1.88297156251616E-2</v>
      </c>
      <c r="X30" s="505">
        <f>+$AP$15-$AS$15</f>
        <v>6.9527291360812413E-2</v>
      </c>
      <c r="Y30" s="95">
        <f>+$AP$15-$AS$15</f>
        <v>6.9527291360812413E-2</v>
      </c>
      <c r="Z30" s="496">
        <f>+$AP$15-$AS$15</f>
        <v>6.9527291360812413E-2</v>
      </c>
      <c r="AA30" s="499">
        <f t="shared" si="6"/>
        <v>8.6619166258955507E-2</v>
      </c>
      <c r="AB30" s="95">
        <f t="shared" si="6"/>
        <v>8.6619166258955507E-2</v>
      </c>
      <c r="AC30" s="500"/>
      <c r="AD30" s="94"/>
      <c r="AE30" s="94"/>
      <c r="AF30" s="33"/>
      <c r="AG30" s="33"/>
      <c r="AH30" s="33"/>
      <c r="AI30" s="31"/>
      <c r="AJ30" s="31"/>
      <c r="AK30" s="31"/>
      <c r="AL30" s="103"/>
      <c r="AM30" s="103"/>
      <c r="AN30" s="112"/>
      <c r="AO30" s="112"/>
      <c r="AP30" s="112"/>
      <c r="AQ30" s="112"/>
      <c r="AR30" s="112"/>
      <c r="AS30" s="150"/>
      <c r="AT30" s="112"/>
      <c r="AU30" s="112"/>
      <c r="AV30" s="112"/>
      <c r="AW30" s="112"/>
      <c r="AX30" s="105"/>
      <c r="AY30" s="112"/>
      <c r="AZ30" s="118"/>
      <c r="BA30" s="15"/>
      <c r="BB30" s="15"/>
      <c r="BC30" s="15"/>
    </row>
    <row r="31" spans="1:55" s="41" customFormat="1" ht="18.95" customHeight="1">
      <c r="A31" s="31"/>
      <c r="B31" s="32"/>
      <c r="C31" s="843"/>
      <c r="D31" s="490">
        <f>+$AP$13</f>
        <v>6.489604803233831E-2</v>
      </c>
      <c r="E31" s="93">
        <f t="shared" si="10"/>
        <v>6.489604803233831E-2</v>
      </c>
      <c r="F31" s="93">
        <f t="shared" si="10"/>
        <v>6.489604803233831E-2</v>
      </c>
      <c r="G31" s="490">
        <f t="shared" si="11"/>
        <v>8.1619516495856331E-2</v>
      </c>
      <c r="H31" s="93">
        <f t="shared" si="11"/>
        <v>8.1619516495856331E-2</v>
      </c>
      <c r="I31" s="495">
        <f>+$AP$14</f>
        <v>8.1619516495856331E-2</v>
      </c>
      <c r="J31" s="93">
        <f>+$AP$15</f>
        <v>0.18977502114636227</v>
      </c>
      <c r="K31" s="93">
        <f>+$AP$15</f>
        <v>0.18977502114636227</v>
      </c>
      <c r="L31" s="491">
        <f>+$AP$18</f>
        <v>0.19372167342562832</v>
      </c>
      <c r="M31" s="494">
        <f t="shared" si="8"/>
        <v>0.19372167342562832</v>
      </c>
      <c r="N31" s="94"/>
      <c r="O31" s="94"/>
      <c r="P31" s="94"/>
      <c r="Q31" s="94"/>
      <c r="R31" s="842"/>
      <c r="S31" s="497">
        <f>+$AP$13-$AS$13</f>
        <v>-6.7314766902221213E-2</v>
      </c>
      <c r="T31" s="95">
        <f t="shared" si="12"/>
        <v>-6.7314766902221213E-2</v>
      </c>
      <c r="U31" s="95">
        <f t="shared" si="12"/>
        <v>-6.7314766902221213E-2</v>
      </c>
      <c r="V31" s="499">
        <f t="shared" si="13"/>
        <v>-1.88297156251616E-2</v>
      </c>
      <c r="W31" s="95">
        <f t="shared" si="13"/>
        <v>-1.88297156251616E-2</v>
      </c>
      <c r="X31" s="507">
        <f>+$AP$14-$AS$14</f>
        <v>-1.88297156251616E-2</v>
      </c>
      <c r="Y31" s="95">
        <f>+$AP$15-$AS$15</f>
        <v>6.9527291360812413E-2</v>
      </c>
      <c r="Z31" s="95">
        <f>+$AP$15-$AS$15</f>
        <v>6.9527291360812413E-2</v>
      </c>
      <c r="AA31" s="499">
        <f t="shared" si="6"/>
        <v>8.6619166258955507E-2</v>
      </c>
      <c r="AB31" s="95">
        <f t="shared" si="6"/>
        <v>8.6619166258955507E-2</v>
      </c>
      <c r="AC31" s="500"/>
      <c r="AD31" s="94"/>
      <c r="AE31" s="94"/>
      <c r="AF31" s="33"/>
      <c r="AG31" s="33"/>
      <c r="AH31" s="33"/>
      <c r="AI31" s="31"/>
      <c r="AJ31" s="31"/>
      <c r="AK31" s="31"/>
      <c r="AL31" s="103"/>
      <c r="AM31" s="103"/>
      <c r="AN31" s="112"/>
      <c r="AO31" s="112"/>
      <c r="AP31" s="112"/>
      <c r="AQ31" s="112"/>
      <c r="AR31" s="112"/>
      <c r="AS31" s="150"/>
      <c r="AT31" s="112"/>
      <c r="AU31" s="112"/>
      <c r="AV31" s="112"/>
      <c r="AW31" s="112"/>
      <c r="AX31" s="105"/>
      <c r="AY31" s="112"/>
      <c r="AZ31" s="118"/>
      <c r="BA31" s="15"/>
      <c r="BB31" s="15"/>
      <c r="BC31" s="15"/>
    </row>
    <row r="32" spans="1:55" s="41" customFormat="1" ht="18.95" customHeight="1">
      <c r="A32" s="31"/>
      <c r="B32" s="32"/>
      <c r="C32" s="843"/>
      <c r="D32" s="490">
        <f>+$AP$13</f>
        <v>6.489604803233831E-2</v>
      </c>
      <c r="E32" s="93">
        <f t="shared" si="10"/>
        <v>6.489604803233831E-2</v>
      </c>
      <c r="F32" s="93">
        <f t="shared" si="10"/>
        <v>6.489604803233831E-2</v>
      </c>
      <c r="G32" s="490">
        <f t="shared" si="11"/>
        <v>8.1619516495856331E-2</v>
      </c>
      <c r="H32" s="93">
        <f t="shared" si="11"/>
        <v>8.1619516495856331E-2</v>
      </c>
      <c r="I32" s="493">
        <f>+$AP$14</f>
        <v>8.1619516495856331E-2</v>
      </c>
      <c r="J32" s="491">
        <f>+$AP$15</f>
        <v>0.18977502114636227</v>
      </c>
      <c r="K32" s="93">
        <f>+$AP$15</f>
        <v>0.18977502114636227</v>
      </c>
      <c r="L32" s="489">
        <f>+$AP$12</f>
        <v>0.18082187166350866</v>
      </c>
      <c r="M32" s="495">
        <f t="shared" si="8"/>
        <v>0.18082187166350866</v>
      </c>
      <c r="N32" s="94"/>
      <c r="O32" s="94"/>
      <c r="P32" s="94"/>
      <c r="Q32" s="94"/>
      <c r="R32" s="842"/>
      <c r="S32" s="499">
        <f>+$AP$13-$AS$13</f>
        <v>-6.7314766902221213E-2</v>
      </c>
      <c r="T32" s="95">
        <f t="shared" si="12"/>
        <v>-6.7314766902221213E-2</v>
      </c>
      <c r="U32" s="95">
        <f t="shared" si="12"/>
        <v>-6.7314766902221213E-2</v>
      </c>
      <c r="V32" s="498">
        <f t="shared" si="13"/>
        <v>-1.88297156251616E-2</v>
      </c>
      <c r="W32" s="95">
        <f t="shared" si="13"/>
        <v>-1.88297156251616E-2</v>
      </c>
      <c r="X32" s="507">
        <f>+$AP$14-$AS$14</f>
        <v>-1.88297156251616E-2</v>
      </c>
      <c r="Y32" s="505">
        <f>+$AP$15-$AS$15</f>
        <v>6.9527291360812413E-2</v>
      </c>
      <c r="Z32" s="95">
        <f>+$AP$15-$AS$15</f>
        <v>6.9527291360812413E-2</v>
      </c>
      <c r="AA32" s="497">
        <f t="shared" ref="AA32:AB36" si="14">+$AP$12-$AS$12</f>
        <v>6.5920019429651922E-2</v>
      </c>
      <c r="AB32" s="496">
        <f t="shared" si="14"/>
        <v>6.5920019429651922E-2</v>
      </c>
      <c r="AC32" s="500"/>
      <c r="AD32" s="94"/>
      <c r="AE32" s="94"/>
      <c r="AF32" s="33"/>
      <c r="AG32" s="33"/>
      <c r="AH32" s="33"/>
      <c r="AI32" s="31"/>
      <c r="AJ32" s="31"/>
      <c r="AK32" s="31"/>
      <c r="AL32" s="103"/>
      <c r="AM32" s="103"/>
      <c r="AN32" s="296"/>
      <c r="AO32" s="112"/>
      <c r="AP32" s="112"/>
      <c r="AQ32" s="112"/>
      <c r="AR32" s="112"/>
      <c r="AS32" s="112"/>
      <c r="AT32" s="112"/>
      <c r="AU32" s="112"/>
      <c r="AV32" s="112"/>
      <c r="AW32" s="112"/>
      <c r="AX32" s="105"/>
      <c r="AY32" s="112"/>
      <c r="AZ32" s="118"/>
      <c r="BA32" s="15"/>
      <c r="BB32" s="15"/>
      <c r="BC32" s="15"/>
    </row>
    <row r="33" spans="1:55" s="41" customFormat="1" ht="18.95" customHeight="1">
      <c r="A33" s="31"/>
      <c r="B33" s="32"/>
      <c r="C33" s="843"/>
      <c r="D33" s="490">
        <f>+$AP$13</f>
        <v>6.489604803233831E-2</v>
      </c>
      <c r="E33" s="93">
        <f t="shared" si="10"/>
        <v>6.489604803233831E-2</v>
      </c>
      <c r="F33" s="93">
        <f t="shared" si="10"/>
        <v>6.489604803233831E-2</v>
      </c>
      <c r="G33" s="495">
        <f>+$AP$13</f>
        <v>6.489604803233831E-2</v>
      </c>
      <c r="H33" s="491">
        <f>+$AP$14</f>
        <v>8.1619516495856331E-2</v>
      </c>
      <c r="I33" s="492">
        <f>+$AP$14</f>
        <v>8.1619516495856331E-2</v>
      </c>
      <c r="J33" s="494">
        <f>+$AP$14</f>
        <v>8.1619516495856331E-2</v>
      </c>
      <c r="K33" s="489">
        <f>+$AP$12</f>
        <v>0.18082187166350866</v>
      </c>
      <c r="L33" s="93">
        <f>+$AP$12</f>
        <v>0.18082187166350866</v>
      </c>
      <c r="M33" s="493">
        <f t="shared" si="8"/>
        <v>0.18082187166350866</v>
      </c>
      <c r="N33" s="94"/>
      <c r="O33" s="94"/>
      <c r="P33" s="94"/>
      <c r="Q33" s="94"/>
      <c r="R33" s="842"/>
      <c r="S33" s="498">
        <f>+$AP$13-$AS$13</f>
        <v>-6.7314766902221213E-2</v>
      </c>
      <c r="T33" s="505">
        <f t="shared" si="12"/>
        <v>-6.7314766902221213E-2</v>
      </c>
      <c r="U33" s="505">
        <f t="shared" si="12"/>
        <v>-6.7314766902221213E-2</v>
      </c>
      <c r="V33" s="508">
        <f>+$AP$13-$AS$13</f>
        <v>-6.7314766902221213E-2</v>
      </c>
      <c r="W33" s="498">
        <f>+$AP$14-$AS$14</f>
        <v>-1.88297156251616E-2</v>
      </c>
      <c r="X33" s="505">
        <f>+$AP$14-$AS$14</f>
        <v>-1.88297156251616E-2</v>
      </c>
      <c r="Y33" s="509">
        <f>$AP$14-$AS$14</f>
        <v>-1.88297156251616E-2</v>
      </c>
      <c r="Z33" s="497">
        <f>+$AP$12-$AS$12</f>
        <v>6.5920019429651922E-2</v>
      </c>
      <c r="AA33" s="95">
        <f t="shared" si="14"/>
        <v>6.5920019429651922E-2</v>
      </c>
      <c r="AB33" s="95">
        <f t="shared" si="14"/>
        <v>6.5920019429651922E-2</v>
      </c>
      <c r="AC33" s="500"/>
      <c r="AD33" s="94"/>
      <c r="AE33" s="94"/>
      <c r="AF33" s="33"/>
      <c r="AG33" s="33"/>
      <c r="AH33" s="33"/>
      <c r="AI33" s="31"/>
      <c r="AJ33" s="31"/>
      <c r="AK33" s="31"/>
      <c r="AL33" s="103"/>
      <c r="AM33" s="103"/>
      <c r="AN33" s="112"/>
      <c r="AO33" s="112"/>
      <c r="AP33" s="112"/>
      <c r="AQ33" s="112"/>
      <c r="AR33" s="112"/>
      <c r="AS33" s="112"/>
      <c r="AT33" s="112"/>
      <c r="AU33" s="112"/>
      <c r="AV33" s="112"/>
      <c r="AW33" s="112"/>
      <c r="AX33" s="105"/>
      <c r="AY33" s="112"/>
      <c r="AZ33" s="118"/>
      <c r="BA33" s="15"/>
      <c r="BB33" s="15"/>
      <c r="BC33" s="15"/>
    </row>
    <row r="34" spans="1:55" s="41" customFormat="1" ht="18.95" customHeight="1">
      <c r="A34" s="31"/>
      <c r="B34" s="32"/>
      <c r="C34" s="843"/>
      <c r="D34" s="489">
        <f t="shared" ref="D34:G36" si="15">+$AP$10</f>
        <v>6.1834401587141159E-2</v>
      </c>
      <c r="E34" s="488">
        <f t="shared" si="15"/>
        <v>6.1834401587141159E-2</v>
      </c>
      <c r="F34" s="488">
        <f t="shared" si="15"/>
        <v>6.1834401587141159E-2</v>
      </c>
      <c r="G34" s="495">
        <f t="shared" si="15"/>
        <v>6.1834401587141159E-2</v>
      </c>
      <c r="H34" s="93">
        <f t="shared" ref="H34:J36" si="16">+$AP$11</f>
        <v>7.7768895231311447E-2</v>
      </c>
      <c r="I34" s="93">
        <f t="shared" si="16"/>
        <v>7.7768895231311447E-2</v>
      </c>
      <c r="J34" s="93">
        <f t="shared" si="16"/>
        <v>7.7768895231311447E-2</v>
      </c>
      <c r="K34" s="490">
        <f>+$AP$12</f>
        <v>0.18082187166350866</v>
      </c>
      <c r="L34" s="93">
        <f>+$AP$12</f>
        <v>0.18082187166350866</v>
      </c>
      <c r="M34" s="493">
        <f t="shared" si="8"/>
        <v>0.18082187166350866</v>
      </c>
      <c r="N34" s="94"/>
      <c r="O34" s="94"/>
      <c r="P34" s="94"/>
      <c r="Q34" s="94"/>
      <c r="R34" s="842"/>
      <c r="S34" s="499">
        <f t="shared" ref="S34:V36" si="17">+$AP$10-$AS$10</f>
        <v>-6.0858043021952336E-2</v>
      </c>
      <c r="T34" s="95">
        <f t="shared" si="17"/>
        <v>-6.0858043021952336E-2</v>
      </c>
      <c r="U34" s="95">
        <f t="shared" si="17"/>
        <v>-6.0858043021952336E-2</v>
      </c>
      <c r="V34" s="95">
        <f t="shared" si="17"/>
        <v>-6.0858043021952336E-2</v>
      </c>
      <c r="W34" s="499">
        <f t="shared" ref="W34:Y36" si="18">+$AP$11-$AS$11</f>
        <v>-1.6284781477258828E-2</v>
      </c>
      <c r="X34" s="95">
        <f t="shared" si="18"/>
        <v>-1.6284781477258828E-2</v>
      </c>
      <c r="Y34" s="95">
        <f t="shared" si="18"/>
        <v>-1.6284781477258828E-2</v>
      </c>
      <c r="Z34" s="498">
        <f>+$AP$12-$AS$12</f>
        <v>6.5920019429651922E-2</v>
      </c>
      <c r="AA34" s="95">
        <f t="shared" si="14"/>
        <v>6.5920019429651922E-2</v>
      </c>
      <c r="AB34" s="95">
        <f t="shared" si="14"/>
        <v>6.5920019429651922E-2</v>
      </c>
      <c r="AC34" s="500"/>
      <c r="AD34" s="94"/>
      <c r="AE34" s="94"/>
      <c r="AF34" s="33"/>
      <c r="AG34" s="33"/>
      <c r="AH34" s="33"/>
      <c r="AI34" s="31"/>
      <c r="AJ34" s="31"/>
      <c r="AK34" s="31"/>
      <c r="AL34" s="103"/>
      <c r="AM34" s="103"/>
      <c r="AN34" s="112"/>
      <c r="AO34" s="112"/>
      <c r="AP34" s="112"/>
      <c r="AQ34" s="112"/>
      <c r="AR34" s="112"/>
      <c r="AS34" s="112"/>
      <c r="AT34" s="112"/>
      <c r="AU34" s="112"/>
      <c r="AV34" s="112"/>
      <c r="AW34" s="112"/>
      <c r="AX34" s="105"/>
      <c r="AY34" s="112"/>
      <c r="AZ34" s="118"/>
      <c r="BA34" s="15"/>
      <c r="BB34" s="15"/>
      <c r="BC34" s="15"/>
    </row>
    <row r="35" spans="1:55" s="41" customFormat="1" ht="18.95" customHeight="1">
      <c r="A35" s="31"/>
      <c r="B35" s="32"/>
      <c r="C35" s="843"/>
      <c r="D35" s="490">
        <f t="shared" si="15"/>
        <v>6.1834401587141159E-2</v>
      </c>
      <c r="E35" s="93">
        <f t="shared" si="15"/>
        <v>6.1834401587141159E-2</v>
      </c>
      <c r="F35" s="93">
        <f t="shared" si="15"/>
        <v>6.1834401587141159E-2</v>
      </c>
      <c r="G35" s="493">
        <f t="shared" si="15"/>
        <v>6.1834401587141159E-2</v>
      </c>
      <c r="H35" s="93">
        <f t="shared" si="16"/>
        <v>7.7768895231311447E-2</v>
      </c>
      <c r="I35" s="93">
        <f t="shared" si="16"/>
        <v>7.7768895231311447E-2</v>
      </c>
      <c r="J35" s="93">
        <f t="shared" si="16"/>
        <v>7.7768895231311447E-2</v>
      </c>
      <c r="K35" s="488">
        <f>+$AP$11</f>
        <v>7.7768895231311447E-2</v>
      </c>
      <c r="L35" s="490">
        <f>+$AP$12</f>
        <v>0.18082187166350866</v>
      </c>
      <c r="M35" s="493">
        <f t="shared" si="8"/>
        <v>0.18082187166350866</v>
      </c>
      <c r="N35" s="94"/>
      <c r="O35" s="94"/>
      <c r="P35" s="94"/>
      <c r="Q35" s="94"/>
      <c r="R35" s="842"/>
      <c r="S35" s="499">
        <f t="shared" si="17"/>
        <v>-6.0858043021952336E-2</v>
      </c>
      <c r="T35" s="95">
        <f t="shared" si="17"/>
        <v>-6.0858043021952336E-2</v>
      </c>
      <c r="U35" s="95">
        <f t="shared" si="17"/>
        <v>-6.0858043021952336E-2</v>
      </c>
      <c r="V35" s="95">
        <f t="shared" si="17"/>
        <v>-6.0858043021952336E-2</v>
      </c>
      <c r="W35" s="499">
        <f t="shared" si="18"/>
        <v>-1.6284781477258828E-2</v>
      </c>
      <c r="X35" s="95">
        <f t="shared" si="18"/>
        <v>-1.6284781477258828E-2</v>
      </c>
      <c r="Y35" s="95">
        <f t="shared" si="18"/>
        <v>-1.6284781477258828E-2</v>
      </c>
      <c r="Z35" s="496">
        <f>+$AP$11-$AS$11</f>
        <v>-1.6284781477258828E-2</v>
      </c>
      <c r="AA35" s="499">
        <f t="shared" si="14"/>
        <v>6.5920019429651922E-2</v>
      </c>
      <c r="AB35" s="95">
        <f t="shared" si="14"/>
        <v>6.5920019429651922E-2</v>
      </c>
      <c r="AC35" s="500"/>
      <c r="AD35" s="94"/>
      <c r="AE35" s="94"/>
      <c r="AF35" s="33"/>
      <c r="AG35" s="33"/>
      <c r="AH35" s="33"/>
      <c r="AI35" s="31"/>
      <c r="AJ35" s="31"/>
      <c r="AK35" s="31"/>
      <c r="AL35" s="103"/>
      <c r="AM35" s="103"/>
      <c r="AN35" s="112"/>
      <c r="AO35" s="112"/>
      <c r="AP35" s="112"/>
      <c r="AQ35" s="112"/>
      <c r="AR35" s="112"/>
      <c r="AS35" s="112"/>
      <c r="AT35" s="112"/>
      <c r="AU35" s="112"/>
      <c r="AV35" s="112"/>
      <c r="AW35" s="112"/>
      <c r="AX35" s="105"/>
      <c r="AY35" s="112"/>
      <c r="AZ35" s="118"/>
      <c r="BA35" s="15"/>
      <c r="BB35" s="15"/>
      <c r="BC35" s="15"/>
    </row>
    <row r="36" spans="1:55" s="41" customFormat="1" ht="18.95" customHeight="1">
      <c r="A36" s="31"/>
      <c r="B36" s="32"/>
      <c r="C36" s="843"/>
      <c r="D36" s="491">
        <f t="shared" si="15"/>
        <v>6.1834401587141159E-2</v>
      </c>
      <c r="E36" s="492">
        <f t="shared" si="15"/>
        <v>6.1834401587141159E-2</v>
      </c>
      <c r="F36" s="492">
        <f t="shared" si="15"/>
        <v>6.1834401587141159E-2</v>
      </c>
      <c r="G36" s="494">
        <f t="shared" si="15"/>
        <v>6.1834401587141159E-2</v>
      </c>
      <c r="H36" s="492">
        <f t="shared" si="16"/>
        <v>7.7768895231311447E-2</v>
      </c>
      <c r="I36" s="492">
        <f t="shared" si="16"/>
        <v>7.7768895231311447E-2</v>
      </c>
      <c r="J36" s="492">
        <f t="shared" si="16"/>
        <v>7.7768895231311447E-2</v>
      </c>
      <c r="K36" s="492">
        <f>+$AP$11</f>
        <v>7.7768895231311447E-2</v>
      </c>
      <c r="L36" s="491">
        <f>+$AP$12</f>
        <v>0.18082187166350866</v>
      </c>
      <c r="M36" s="494">
        <f t="shared" si="8"/>
        <v>0.18082187166350866</v>
      </c>
      <c r="N36" s="94"/>
      <c r="O36" s="94"/>
      <c r="P36" s="94"/>
      <c r="Q36" s="94"/>
      <c r="R36" s="842"/>
      <c r="S36" s="498">
        <f t="shared" si="17"/>
        <v>-6.0858043021952336E-2</v>
      </c>
      <c r="T36" s="95">
        <f t="shared" si="17"/>
        <v>-6.0858043021952336E-2</v>
      </c>
      <c r="U36" s="95">
        <f t="shared" si="17"/>
        <v>-6.0858043021952336E-2</v>
      </c>
      <c r="V36" s="95">
        <f t="shared" si="17"/>
        <v>-6.0858043021952336E-2</v>
      </c>
      <c r="W36" s="498">
        <f t="shared" si="18"/>
        <v>-1.6284781477258828E-2</v>
      </c>
      <c r="X36" s="95">
        <f t="shared" si="18"/>
        <v>-1.6284781477258828E-2</v>
      </c>
      <c r="Y36" s="95">
        <f t="shared" si="18"/>
        <v>-1.6284781477258828E-2</v>
      </c>
      <c r="Z36" s="95">
        <f>+$AP$11-$AS$11</f>
        <v>-1.6284781477258828E-2</v>
      </c>
      <c r="AA36" s="498">
        <f t="shared" si="14"/>
        <v>6.5920019429651922E-2</v>
      </c>
      <c r="AB36" s="95">
        <f t="shared" si="14"/>
        <v>6.5920019429651922E-2</v>
      </c>
      <c r="AC36" s="500"/>
      <c r="AD36" s="94"/>
      <c r="AE36" s="94"/>
      <c r="AF36" s="33"/>
      <c r="AG36" s="33"/>
      <c r="AH36" s="33"/>
      <c r="AI36" s="31"/>
      <c r="AJ36" s="31"/>
      <c r="AK36" s="31"/>
      <c r="AL36" s="103"/>
      <c r="AM36" s="103"/>
      <c r="AN36" s="112"/>
      <c r="AO36" s="112"/>
      <c r="AP36" s="112"/>
      <c r="AQ36" s="112"/>
      <c r="AR36" s="112"/>
      <c r="AS36" s="112"/>
      <c r="AT36" s="112"/>
      <c r="AU36" s="112"/>
      <c r="AV36" s="112"/>
      <c r="AW36" s="112"/>
      <c r="AX36" s="105"/>
      <c r="AY36" s="112"/>
      <c r="AZ36" s="118"/>
      <c r="BA36" s="15"/>
      <c r="BB36" s="15"/>
      <c r="BC36" s="15"/>
    </row>
    <row r="37" spans="1:55" ht="20.25" customHeight="1">
      <c r="A37" s="15"/>
      <c r="B37" s="26"/>
      <c r="C37" s="96"/>
      <c r="D37" s="859" t="str">
        <f>AN66</f>
        <v>Lebensstil</v>
      </c>
      <c r="E37" s="861"/>
      <c r="F37" s="861"/>
      <c r="G37" s="861"/>
      <c r="H37" s="861"/>
      <c r="I37" s="861"/>
      <c r="J37" s="861"/>
      <c r="K37" s="861"/>
      <c r="L37" s="861"/>
      <c r="M37" s="97"/>
      <c r="N37" s="97"/>
      <c r="O37" s="97"/>
      <c r="P37" s="97"/>
      <c r="Q37" s="97"/>
      <c r="R37" s="98"/>
      <c r="S37" s="864" t="str">
        <f>AN66</f>
        <v>Lebensstil</v>
      </c>
      <c r="T37" s="864"/>
      <c r="U37" s="864"/>
      <c r="V37" s="864"/>
      <c r="W37" s="864"/>
      <c r="X37" s="864"/>
      <c r="Y37" s="864"/>
      <c r="Z37" s="864"/>
      <c r="AA37" s="864"/>
      <c r="AB37" s="864"/>
      <c r="AC37" s="99"/>
      <c r="AD37" s="98"/>
      <c r="AE37" s="98"/>
      <c r="AF37" s="16"/>
      <c r="AG37" s="16"/>
      <c r="AH37" s="16"/>
      <c r="AI37" s="15"/>
      <c r="AJ37" s="15"/>
      <c r="AK37" s="15"/>
      <c r="AL37" s="103"/>
      <c r="AM37" s="103"/>
      <c r="AN37" s="103"/>
      <c r="AO37" s="103"/>
      <c r="AP37" s="103"/>
      <c r="AQ37" s="103"/>
      <c r="AR37" s="103"/>
      <c r="AS37" s="103"/>
      <c r="AT37" s="103"/>
      <c r="AU37" s="103"/>
      <c r="AV37" s="103"/>
      <c r="AW37" s="103"/>
      <c r="AX37" s="105"/>
      <c r="AY37" s="103"/>
      <c r="AZ37" s="103"/>
      <c r="BA37" s="15"/>
      <c r="BB37" s="15"/>
      <c r="BC37" s="15"/>
    </row>
    <row r="38" spans="1:55" ht="12" customHeight="1">
      <c r="A38" s="15"/>
      <c r="B38" s="26"/>
      <c r="C38" s="844" t="str">
        <f>AN67</f>
        <v>&lt;5</v>
      </c>
      <c r="D38" s="845"/>
      <c r="E38" s="845"/>
      <c r="F38" s="846" t="str">
        <f>AO67</f>
        <v>5 bis 10</v>
      </c>
      <c r="G38" s="847"/>
      <c r="H38" s="847"/>
      <c r="I38" s="862" t="str">
        <f>AP67</f>
        <v>10 bis 15</v>
      </c>
      <c r="J38" s="863"/>
      <c r="K38" s="863"/>
      <c r="L38" s="849" t="str">
        <f>AQ67</f>
        <v>15 bis 20</v>
      </c>
      <c r="M38" s="849"/>
      <c r="N38" s="849"/>
      <c r="O38" s="866" t="str">
        <f>AR67</f>
        <v>20 bis 25</v>
      </c>
      <c r="P38" s="866"/>
      <c r="Q38" s="867"/>
      <c r="R38" s="41" t="str">
        <f>AS67</f>
        <v>Prozent (%)</v>
      </c>
      <c r="S38" s="41"/>
      <c r="T38" s="41"/>
      <c r="U38" s="41"/>
      <c r="V38" s="41"/>
      <c r="W38" s="41"/>
      <c r="X38" s="41"/>
      <c r="Y38" s="41"/>
      <c r="Z38" s="41"/>
      <c r="AA38" s="41"/>
      <c r="AB38" s="41"/>
      <c r="AC38" s="41"/>
      <c r="AD38" s="41"/>
      <c r="AE38" s="41"/>
      <c r="AF38" s="16"/>
      <c r="AG38" s="16"/>
      <c r="AH38" s="16"/>
      <c r="AI38" s="54"/>
      <c r="AJ38" s="54"/>
      <c r="AK38" s="54"/>
      <c r="AL38" s="103"/>
      <c r="AM38" s="103"/>
      <c r="AN38" s="103"/>
      <c r="AO38" s="103"/>
      <c r="AP38" s="103"/>
      <c r="AQ38" s="103"/>
      <c r="AR38" s="103"/>
      <c r="AS38" s="103"/>
      <c r="AT38" s="103"/>
      <c r="AU38" s="103"/>
      <c r="AV38" s="103"/>
      <c r="AW38" s="103"/>
      <c r="AX38" s="105"/>
      <c r="AY38" s="103"/>
      <c r="AZ38" s="103"/>
      <c r="BA38" s="15"/>
      <c r="BB38" s="15"/>
      <c r="BC38" s="15"/>
    </row>
    <row r="39" spans="1:55" ht="5.0999999999999996" customHeight="1">
      <c r="A39" s="15"/>
      <c r="B39" s="26"/>
      <c r="C39" s="60"/>
      <c r="D39" s="60"/>
      <c r="E39" s="60"/>
      <c r="F39" s="60"/>
      <c r="G39" s="60"/>
      <c r="H39" s="60"/>
      <c r="I39" s="61"/>
      <c r="J39" s="61"/>
      <c r="K39" s="61"/>
      <c r="L39" s="60"/>
      <c r="O39" s="41"/>
      <c r="P39" s="41"/>
      <c r="Q39" s="41"/>
      <c r="R39" s="41"/>
      <c r="S39" s="41"/>
      <c r="T39" s="62"/>
      <c r="U39" s="62"/>
      <c r="V39" s="62"/>
      <c r="W39" s="62"/>
      <c r="X39" s="62"/>
      <c r="Y39" s="62"/>
      <c r="Z39" s="62"/>
      <c r="AA39" s="62"/>
      <c r="AB39" s="62"/>
      <c r="AC39" s="62"/>
      <c r="AD39" s="62"/>
      <c r="AE39" s="62"/>
      <c r="AF39" s="16"/>
      <c r="AG39" s="16"/>
      <c r="AH39" s="16"/>
      <c r="AI39" s="54"/>
      <c r="AJ39" s="54"/>
      <c r="AK39" s="54"/>
      <c r="AL39" s="103"/>
      <c r="AM39" s="103"/>
      <c r="AN39" s="103"/>
      <c r="AO39" s="103"/>
      <c r="AP39" s="103"/>
      <c r="AQ39" s="103"/>
      <c r="AR39" s="103"/>
      <c r="AS39" s="103"/>
      <c r="AT39" s="103"/>
      <c r="AU39" s="103"/>
      <c r="AV39" s="103"/>
      <c r="AW39" s="103"/>
      <c r="AX39" s="105"/>
      <c r="AY39" s="103"/>
      <c r="AZ39" s="103"/>
      <c r="BA39" s="15"/>
      <c r="BB39" s="15"/>
      <c r="BC39" s="15"/>
    </row>
    <row r="40" spans="1:55" ht="12" customHeight="1">
      <c r="A40" s="15"/>
      <c r="B40" s="26"/>
      <c r="C40" s="837" t="str">
        <f>AN68</f>
        <v>&lt;-10</v>
      </c>
      <c r="D40" s="838"/>
      <c r="E40" s="838"/>
      <c r="F40" s="839" t="str">
        <f>AO68</f>
        <v>-10 bis -6</v>
      </c>
      <c r="G40" s="839"/>
      <c r="H40" s="839"/>
      <c r="I40" s="840" t="str">
        <f>AP68</f>
        <v>-6 bis -2</v>
      </c>
      <c r="J40" s="840"/>
      <c r="K40" s="840"/>
      <c r="L40" s="845" t="str">
        <f>AQ68</f>
        <v>-2 bis 2</v>
      </c>
      <c r="M40" s="845"/>
      <c r="N40" s="845"/>
      <c r="O40" s="868" t="str">
        <f>AR68</f>
        <v>2 bis 6</v>
      </c>
      <c r="P40" s="868"/>
      <c r="Q40" s="868"/>
      <c r="R40" s="865" t="str">
        <f>AS68</f>
        <v>6 bis 10</v>
      </c>
      <c r="S40" s="865"/>
      <c r="T40" s="865"/>
      <c r="U40" s="855" t="str">
        <f>AT68</f>
        <v>&gt;10</v>
      </c>
      <c r="V40" s="855"/>
      <c r="W40" s="856"/>
      <c r="X40" s="41" t="str">
        <f>AU68</f>
        <v>Prozentpunkt (PP)</v>
      </c>
      <c r="Y40" s="41"/>
      <c r="Z40" s="41"/>
      <c r="AA40" s="41"/>
      <c r="AB40" s="41"/>
      <c r="AC40" s="41"/>
      <c r="AD40" s="41"/>
      <c r="AE40" s="41"/>
      <c r="AF40" s="16"/>
      <c r="AG40" s="16"/>
      <c r="AH40" s="16"/>
      <c r="AI40" s="54"/>
      <c r="AJ40" s="54"/>
      <c r="AK40" s="54"/>
      <c r="AL40" s="103"/>
      <c r="AM40" s="103"/>
      <c r="AN40" s="103"/>
      <c r="AO40" s="103"/>
      <c r="AP40" s="103"/>
      <c r="AQ40" s="103"/>
      <c r="AR40" s="103"/>
      <c r="AS40" s="103"/>
      <c r="AT40" s="103"/>
      <c r="AU40" s="103"/>
      <c r="AV40" s="103"/>
      <c r="AW40" s="103"/>
      <c r="AX40" s="105"/>
      <c r="AY40" s="103"/>
      <c r="AZ40" s="103"/>
      <c r="BA40" s="15"/>
      <c r="BB40" s="15"/>
      <c r="BC40" s="15"/>
    </row>
    <row r="41" spans="1:55" s="332" customFormat="1" ht="5.45" customHeight="1">
      <c r="A41" s="368"/>
      <c r="B41" s="313"/>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69"/>
      <c r="AG41" s="369"/>
      <c r="AH41" s="369"/>
      <c r="AI41" s="368"/>
      <c r="AJ41" s="368"/>
      <c r="AK41" s="368"/>
      <c r="AL41" s="370"/>
      <c r="AM41" s="370"/>
      <c r="AN41" s="370"/>
      <c r="AO41" s="370"/>
      <c r="AP41" s="370"/>
      <c r="AQ41" s="370"/>
      <c r="AR41" s="370"/>
      <c r="AS41" s="370"/>
      <c r="AT41" s="370"/>
      <c r="AU41" s="370"/>
      <c r="AV41" s="370"/>
      <c r="AW41" s="370"/>
      <c r="AX41" s="370"/>
      <c r="AY41" s="370"/>
      <c r="AZ41" s="370"/>
      <c r="BA41" s="368"/>
      <c r="BB41" s="368"/>
      <c r="BC41" s="368"/>
    </row>
    <row r="42" spans="1:55" s="332" customFormat="1" ht="9.9499999999999993" customHeight="1">
      <c r="A42" s="368"/>
      <c r="B42" s="313"/>
      <c r="C42" s="312" t="str">
        <f>AN73</f>
        <v>Quelle: BBSR, Statistische Ämter des Bundes und der Länder, Fahrländer Partner.</v>
      </c>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69"/>
      <c r="AG42" s="369"/>
      <c r="AH42" s="369"/>
      <c r="AI42" s="368"/>
      <c r="AJ42" s="368"/>
      <c r="AK42" s="368"/>
      <c r="AL42" s="370"/>
      <c r="AM42" s="370"/>
      <c r="AN42" s="370"/>
      <c r="AO42" s="370"/>
      <c r="AP42" s="370"/>
      <c r="AQ42" s="370"/>
      <c r="AR42" s="370"/>
      <c r="AS42" s="370"/>
      <c r="AT42" s="370"/>
      <c r="AU42" s="370"/>
      <c r="AV42" s="370"/>
      <c r="AW42" s="370"/>
      <c r="AX42" s="370"/>
      <c r="AY42" s="370"/>
      <c r="AZ42" s="370"/>
      <c r="BA42" s="368"/>
      <c r="BB42" s="368"/>
      <c r="BC42" s="368"/>
    </row>
    <row r="43" spans="1:55" s="332" customFormat="1" ht="9.9499999999999993" customHeight="1">
      <c r="A43" s="368"/>
      <c r="B43" s="313"/>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69"/>
      <c r="AG43" s="369"/>
      <c r="AH43" s="369"/>
      <c r="AI43" s="368"/>
      <c r="AJ43" s="368"/>
      <c r="AK43" s="368"/>
      <c r="AL43" s="370"/>
      <c r="AM43" s="370"/>
      <c r="AN43" s="370"/>
      <c r="AO43" s="370"/>
      <c r="AP43" s="370"/>
      <c r="AQ43" s="370"/>
      <c r="AR43" s="370"/>
      <c r="AS43" s="370"/>
      <c r="AT43" s="370"/>
      <c r="AU43" s="370"/>
      <c r="AV43" s="370"/>
      <c r="AW43" s="370"/>
      <c r="AX43" s="370"/>
      <c r="AY43" s="370"/>
      <c r="AZ43" s="370"/>
      <c r="BA43" s="368"/>
      <c r="BB43" s="368"/>
      <c r="BC43" s="368"/>
    </row>
    <row r="44" spans="1:55" ht="16.5" customHeight="1">
      <c r="A44" s="15"/>
      <c r="B44" s="26"/>
      <c r="C44" s="366"/>
      <c r="D44" s="366"/>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6"/>
      <c r="AF44" s="16"/>
      <c r="AG44" s="16"/>
      <c r="AH44" s="16"/>
      <c r="AI44" s="15"/>
      <c r="AJ44" s="15"/>
      <c r="AK44" s="15"/>
      <c r="AL44" s="103"/>
      <c r="AM44" s="103"/>
      <c r="AN44" s="522"/>
      <c r="AO44" s="107"/>
      <c r="AP44" s="107"/>
      <c r="AQ44" s="107"/>
      <c r="AR44" s="107"/>
      <c r="AS44" s="107"/>
      <c r="AT44" s="107"/>
      <c r="AU44" s="107"/>
      <c r="AV44" s="107"/>
      <c r="AW44" s="107"/>
      <c r="AX44" s="105"/>
      <c r="AY44" s="107"/>
      <c r="AZ44" s="103"/>
      <c r="BA44" s="15"/>
      <c r="BB44" s="15"/>
      <c r="BC44" s="15"/>
    </row>
    <row r="45" spans="1:55" ht="8.1" customHeight="1">
      <c r="A45" s="15"/>
      <c r="B45" s="26"/>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16"/>
      <c r="AG45" s="16"/>
      <c r="AH45" s="16"/>
      <c r="AI45" s="15"/>
      <c r="AJ45" s="15"/>
      <c r="AK45" s="15"/>
      <c r="AL45" s="103"/>
      <c r="AM45" s="103"/>
      <c r="AN45" s="110"/>
      <c r="AO45" s="107"/>
      <c r="AP45" s="107"/>
      <c r="AQ45" s="107"/>
      <c r="AR45" s="107"/>
      <c r="AS45" s="107"/>
      <c r="AT45" s="107"/>
      <c r="AU45" s="107"/>
      <c r="AV45" s="107"/>
      <c r="AW45" s="107"/>
      <c r="AX45" s="105"/>
      <c r="AY45" s="107"/>
      <c r="AZ45" s="103"/>
      <c r="BA45" s="15"/>
      <c r="BB45" s="15"/>
      <c r="BC45" s="15"/>
    </row>
    <row r="46" spans="1:55" ht="16.5" customHeight="1">
      <c r="A46" s="15"/>
      <c r="B46" s="26"/>
      <c r="C46" s="86"/>
      <c r="D46" s="86"/>
      <c r="E46" s="86"/>
      <c r="F46" s="859"/>
      <c r="G46" s="859"/>
      <c r="H46" s="859"/>
      <c r="I46" s="859"/>
      <c r="J46" s="859"/>
      <c r="K46" s="859"/>
      <c r="L46" s="859"/>
      <c r="M46" s="859"/>
      <c r="N46" s="860"/>
      <c r="O46" s="860"/>
      <c r="P46" s="860"/>
      <c r="Q46" s="860"/>
      <c r="R46" s="860"/>
      <c r="S46" s="860"/>
      <c r="T46" s="860"/>
      <c r="U46" s="860"/>
      <c r="V46" s="60"/>
      <c r="W46" s="859"/>
      <c r="X46" s="859"/>
      <c r="Y46" s="859"/>
      <c r="Z46" s="859"/>
      <c r="AA46" s="859"/>
      <c r="AB46" s="859"/>
      <c r="AC46" s="859"/>
      <c r="AD46" s="859"/>
      <c r="AE46" s="86"/>
      <c r="AF46" s="16"/>
      <c r="AG46" s="16"/>
      <c r="AH46" s="16"/>
      <c r="AI46" s="15"/>
      <c r="AJ46" s="15"/>
      <c r="AK46" s="15"/>
      <c r="AL46" s="103"/>
      <c r="AM46" s="103"/>
      <c r="AN46" s="596"/>
      <c r="AO46" s="148"/>
      <c r="AP46" s="148"/>
      <c r="AQ46" s="103"/>
      <c r="AR46" s="105"/>
      <c r="AS46" s="105"/>
      <c r="AT46" s="105"/>
      <c r="AU46" s="105"/>
      <c r="AV46" s="105"/>
      <c r="AW46" s="105"/>
      <c r="AX46" s="105"/>
      <c r="AY46" s="105"/>
      <c r="AZ46" s="103"/>
      <c r="BA46" s="15"/>
      <c r="BB46" s="15"/>
      <c r="BC46" s="15"/>
    </row>
    <row r="47" spans="1:55" ht="165.6" customHeight="1" thickBot="1">
      <c r="A47" s="15"/>
      <c r="B47" s="26"/>
      <c r="C47" s="857"/>
      <c r="D47" s="858"/>
      <c r="E47" s="858"/>
      <c r="F47" s="858"/>
      <c r="G47" s="858"/>
      <c r="H47" s="858"/>
      <c r="I47" s="858"/>
      <c r="J47" s="858"/>
      <c r="K47" s="858"/>
      <c r="L47" s="858"/>
      <c r="M47" s="858"/>
      <c r="N47" s="858"/>
      <c r="O47" s="858"/>
      <c r="P47" s="858"/>
      <c r="Q47" s="858"/>
      <c r="R47" s="858"/>
      <c r="S47" s="858"/>
      <c r="T47" s="858"/>
      <c r="U47" s="858"/>
      <c r="V47" s="858"/>
      <c r="W47" s="858"/>
      <c r="X47" s="858"/>
      <c r="Y47" s="858"/>
      <c r="Z47" s="858"/>
      <c r="AA47" s="858"/>
      <c r="AB47" s="858"/>
      <c r="AC47" s="858"/>
      <c r="AD47" s="858"/>
      <c r="AE47" s="858"/>
      <c r="AF47" s="16"/>
      <c r="AG47" s="16"/>
      <c r="AH47" s="16"/>
      <c r="AI47" s="15"/>
      <c r="AJ47" s="15"/>
      <c r="AK47" s="15"/>
      <c r="AL47" s="103"/>
      <c r="AM47" s="103"/>
      <c r="AN47" s="297"/>
      <c r="AO47" s="138"/>
      <c r="AP47" s="138"/>
      <c r="AQ47" s="138"/>
      <c r="AR47" s="138"/>
      <c r="AS47" s="138"/>
      <c r="AT47" s="138"/>
      <c r="AU47" s="138"/>
      <c r="AV47" s="138"/>
      <c r="AW47" s="138"/>
      <c r="AX47" s="105"/>
      <c r="AY47" s="138"/>
      <c r="AZ47" s="103"/>
      <c r="BA47" s="15"/>
      <c r="BB47" s="15"/>
      <c r="BC47" s="15"/>
    </row>
    <row r="48" spans="1:55" ht="71.25" customHeight="1">
      <c r="A48" s="15"/>
      <c r="B48" s="26"/>
      <c r="C48" s="96"/>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16"/>
      <c r="AG48" s="16"/>
      <c r="AH48" s="16"/>
      <c r="AI48" s="15"/>
      <c r="AJ48" s="15"/>
      <c r="AK48" s="15"/>
      <c r="AL48" s="103"/>
      <c r="AM48" s="103"/>
      <c r="AN48" s="297"/>
      <c r="AO48" s="138"/>
      <c r="AP48" s="138"/>
      <c r="AQ48" s="138"/>
      <c r="AR48" s="138"/>
      <c r="AS48" s="138"/>
      <c r="AT48" s="138"/>
      <c r="AU48" s="138"/>
      <c r="AV48" s="138"/>
      <c r="AW48" s="138"/>
      <c r="AX48" s="105"/>
      <c r="AY48" s="138"/>
      <c r="AZ48" s="103"/>
      <c r="BA48" s="15"/>
      <c r="BB48" s="15"/>
      <c r="BC48" s="15"/>
    </row>
    <row r="49" spans="1:55" ht="35.1" customHeight="1" thickBot="1">
      <c r="A49" s="15"/>
      <c r="B49" s="45"/>
      <c r="C49" s="96"/>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I49" s="15"/>
      <c r="AJ49" s="15"/>
      <c r="AK49" s="15"/>
      <c r="AL49" s="103"/>
      <c r="AM49" s="103"/>
      <c r="AN49" s="297"/>
      <c r="AO49" s="138"/>
      <c r="AP49" s="138"/>
      <c r="AQ49" s="138"/>
      <c r="AR49" s="138"/>
      <c r="AS49" s="138"/>
      <c r="AT49" s="138"/>
      <c r="AU49" s="138"/>
      <c r="AV49" s="138"/>
      <c r="AW49" s="138"/>
      <c r="AX49" s="105"/>
      <c r="AY49" s="138"/>
      <c r="AZ49" s="103"/>
      <c r="BA49" s="15"/>
      <c r="BB49" s="15"/>
      <c r="BC49" s="15"/>
    </row>
    <row r="50" spans="1:55" ht="9.9499999999999993" customHeight="1">
      <c r="A50" s="15"/>
      <c r="B50" s="45"/>
      <c r="C50" s="870"/>
      <c r="D50" s="870"/>
      <c r="E50" s="870"/>
      <c r="F50" s="870"/>
      <c r="G50" s="870"/>
      <c r="H50" s="870"/>
      <c r="I50" s="870"/>
      <c r="J50" s="870"/>
      <c r="K50" s="870"/>
      <c r="L50" s="870"/>
      <c r="M50" s="870"/>
      <c r="N50" s="870"/>
      <c r="O50" s="870"/>
      <c r="P50" s="870"/>
      <c r="Q50" s="870"/>
      <c r="R50" s="870"/>
      <c r="S50" s="870"/>
      <c r="T50" s="870"/>
      <c r="U50" s="870"/>
      <c r="V50" s="870"/>
      <c r="W50" s="870"/>
      <c r="X50" s="870"/>
      <c r="Y50" s="870"/>
      <c r="Z50" s="870"/>
      <c r="AA50" s="870"/>
      <c r="AB50" s="870"/>
      <c r="AC50" s="870"/>
      <c r="AD50" s="870"/>
      <c r="AE50" s="870"/>
      <c r="AI50" s="15"/>
      <c r="AJ50" s="15"/>
      <c r="AK50" s="15"/>
      <c r="AL50" s="103"/>
      <c r="AM50" s="103"/>
      <c r="AN50" s="115"/>
      <c r="AO50" s="149"/>
      <c r="AP50" s="149"/>
      <c r="AQ50" s="149"/>
      <c r="AR50" s="149"/>
      <c r="AS50" s="149"/>
      <c r="AT50" s="149"/>
      <c r="AU50" s="149"/>
      <c r="AV50" s="149"/>
      <c r="AW50" s="149"/>
      <c r="AX50" s="105"/>
      <c r="AY50" s="149"/>
      <c r="AZ50" s="103"/>
      <c r="BA50" s="15"/>
      <c r="BB50" s="15"/>
      <c r="BC50" s="15"/>
    </row>
    <row r="51" spans="1:55" ht="9.9499999999999993" customHeight="1" thickBot="1">
      <c r="A51" s="15"/>
      <c r="B51" s="45"/>
      <c r="C51" s="871"/>
      <c r="D51" s="871"/>
      <c r="E51" s="871"/>
      <c r="F51" s="871"/>
      <c r="G51" s="871"/>
      <c r="H51" s="871"/>
      <c r="I51" s="871"/>
      <c r="J51" s="871"/>
      <c r="K51" s="871"/>
      <c r="L51" s="871"/>
      <c r="M51" s="871"/>
      <c r="N51" s="871"/>
      <c r="O51" s="871"/>
      <c r="P51" s="871"/>
      <c r="Q51" s="871"/>
      <c r="R51" s="871"/>
      <c r="S51" s="871"/>
      <c r="T51" s="871"/>
      <c r="U51" s="871"/>
      <c r="V51" s="871"/>
      <c r="W51" s="871"/>
      <c r="X51" s="871"/>
      <c r="Y51" s="871"/>
      <c r="Z51" s="871"/>
      <c r="AA51" s="871"/>
      <c r="AB51" s="871"/>
      <c r="AC51" s="871"/>
      <c r="AD51" s="871"/>
      <c r="AE51" s="871"/>
      <c r="AI51" s="15"/>
      <c r="AJ51" s="15"/>
      <c r="AK51" s="15"/>
      <c r="AL51" s="103"/>
      <c r="AM51" s="103"/>
      <c r="AN51" s="115"/>
      <c r="AO51" s="149"/>
      <c r="AP51" s="149"/>
      <c r="AQ51" s="149"/>
      <c r="AR51" s="149"/>
      <c r="AS51" s="149"/>
      <c r="AT51" s="149"/>
      <c r="AU51" s="149"/>
      <c r="AV51" s="149"/>
      <c r="AW51" s="149"/>
      <c r="AX51" s="105"/>
      <c r="AY51" s="149"/>
      <c r="AZ51" s="103"/>
      <c r="BA51" s="15"/>
      <c r="BB51" s="15"/>
      <c r="BC51" s="15"/>
    </row>
    <row r="52" spans="1:55" ht="6.75" customHeight="1">
      <c r="A52" s="15"/>
      <c r="B52" s="26"/>
      <c r="C52" s="851"/>
      <c r="D52" s="851"/>
      <c r="E52" s="851"/>
      <c r="F52" s="851"/>
      <c r="G52" s="851"/>
      <c r="H52" s="851"/>
      <c r="I52" s="851"/>
      <c r="J52" s="851"/>
      <c r="K52" s="851"/>
      <c r="L52" s="851"/>
      <c r="M52" s="851"/>
      <c r="N52" s="851"/>
      <c r="O52" s="851"/>
      <c r="P52" s="851"/>
      <c r="Q52" s="851"/>
      <c r="R52" s="851"/>
      <c r="S52" s="851"/>
      <c r="T52" s="851"/>
      <c r="U52" s="851"/>
      <c r="V52" s="851"/>
      <c r="W52" s="851"/>
      <c r="X52" s="851"/>
      <c r="Y52" s="851"/>
      <c r="Z52" s="851"/>
      <c r="AA52" s="851"/>
      <c r="AB52" s="851"/>
      <c r="AC52" s="851"/>
      <c r="AD52" s="851"/>
      <c r="AE52" s="851"/>
      <c r="AF52" s="16"/>
      <c r="AG52" s="16"/>
      <c r="AH52" s="16"/>
      <c r="AI52" s="15"/>
      <c r="AJ52" s="15"/>
      <c r="AK52" s="15"/>
      <c r="AL52" s="103"/>
      <c r="AM52" s="103"/>
      <c r="AN52" s="115"/>
      <c r="AO52" s="125"/>
      <c r="AP52" s="125"/>
      <c r="AQ52" s="125"/>
      <c r="AR52" s="125"/>
      <c r="AS52" s="125"/>
      <c r="AT52" s="125"/>
      <c r="AU52" s="125"/>
      <c r="AV52" s="125"/>
      <c r="AW52" s="125"/>
      <c r="AX52" s="105"/>
      <c r="AY52" s="125"/>
      <c r="AZ52" s="103"/>
      <c r="BA52" s="15"/>
      <c r="BB52" s="15"/>
      <c r="BC52" s="15"/>
    </row>
    <row r="53" spans="1:55" ht="17.25" customHeight="1">
      <c r="A53" s="15"/>
      <c r="B53" s="26"/>
      <c r="C53" s="304"/>
      <c r="D53" s="304"/>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653"/>
      <c r="AG53" s="653"/>
      <c r="AH53" s="16"/>
      <c r="AI53" s="15"/>
      <c r="AJ53" s="15"/>
      <c r="AK53" s="15"/>
      <c r="AL53" s="103"/>
      <c r="AM53" s="103"/>
      <c r="AN53" s="115"/>
      <c r="AO53" s="125"/>
      <c r="AP53" s="125"/>
      <c r="AQ53" s="125"/>
      <c r="AR53" s="125"/>
      <c r="AS53" s="125"/>
      <c r="AT53" s="125"/>
      <c r="AU53" s="125"/>
      <c r="AV53" s="125"/>
      <c r="AW53" s="125"/>
      <c r="AX53" s="105"/>
      <c r="AY53" s="125"/>
      <c r="AZ53" s="103"/>
      <c r="BA53" s="15"/>
      <c r="BB53" s="15"/>
      <c r="BC53" s="15"/>
    </row>
    <row r="54" spans="1:55" ht="4.5" customHeight="1">
      <c r="A54" s="15"/>
      <c r="B54" s="26"/>
      <c r="C54" s="372"/>
      <c r="D54" s="372"/>
      <c r="E54" s="372"/>
      <c r="F54" s="372"/>
      <c r="G54" s="372"/>
      <c r="H54" s="372"/>
      <c r="I54" s="372"/>
      <c r="J54" s="372"/>
      <c r="K54" s="372"/>
      <c r="L54" s="372"/>
      <c r="M54" s="372"/>
      <c r="N54" s="372"/>
      <c r="O54" s="372"/>
      <c r="P54" s="372"/>
      <c r="Q54" s="372"/>
      <c r="R54" s="372"/>
      <c r="S54" s="372"/>
      <c r="T54" s="372"/>
      <c r="U54" s="372"/>
      <c r="V54" s="372"/>
      <c r="W54" s="372"/>
      <c r="X54" s="372"/>
      <c r="Y54" s="372"/>
      <c r="Z54" s="372"/>
      <c r="AA54" s="372"/>
      <c r="AB54" s="372"/>
      <c r="AC54" s="372"/>
      <c r="AD54" s="372"/>
      <c r="AE54" s="372"/>
      <c r="AF54" s="16"/>
      <c r="AG54" s="16"/>
      <c r="AH54" s="16"/>
      <c r="AI54" s="15"/>
      <c r="AJ54" s="15"/>
      <c r="AK54" s="15"/>
      <c r="AL54" s="103"/>
      <c r="AM54" s="103"/>
      <c r="AN54" s="115"/>
      <c r="AO54" s="125"/>
      <c r="AP54" s="125"/>
      <c r="AQ54" s="125"/>
      <c r="AR54" s="125"/>
      <c r="AS54" s="125"/>
      <c r="AT54" s="125"/>
      <c r="AU54" s="125"/>
      <c r="AV54" s="125"/>
      <c r="AW54" s="125"/>
      <c r="AX54" s="105"/>
      <c r="AY54" s="125"/>
      <c r="AZ54" s="103"/>
      <c r="BA54" s="15"/>
      <c r="BB54" s="15"/>
      <c r="BC54" s="15"/>
    </row>
    <row r="55" spans="1:55" ht="9.9499999999999993" customHeight="1">
      <c r="A55" s="15"/>
      <c r="B55" s="26"/>
      <c r="C55" s="854" t="s">
        <v>2</v>
      </c>
      <c r="D55" s="854"/>
      <c r="E55" s="854"/>
      <c r="F55" s="854"/>
      <c r="G55" s="854"/>
      <c r="H55" s="371"/>
      <c r="I55" s="371"/>
      <c r="J55" s="371"/>
      <c r="K55" s="779" t="str">
        <f>AN55</f>
        <v xml:space="preserve">      Gemeindecheck Wohnen: Stadt Aachen</v>
      </c>
      <c r="L55" s="692"/>
      <c r="M55" s="304"/>
      <c r="N55" s="304"/>
      <c r="O55" s="304"/>
      <c r="P55" s="304"/>
      <c r="Q55" s="304"/>
      <c r="R55" s="304"/>
      <c r="S55" s="304"/>
      <c r="T55" s="304"/>
      <c r="U55" s="304"/>
      <c r="V55" s="304"/>
      <c r="W55" s="304"/>
      <c r="X55" s="304"/>
      <c r="Y55" s="304"/>
      <c r="Z55" s="304"/>
      <c r="AA55" s="304"/>
      <c r="AB55" s="304"/>
      <c r="AC55" s="304"/>
      <c r="AD55" s="304"/>
      <c r="AE55" s="503"/>
      <c r="AF55" s="16"/>
      <c r="AG55" s="776" t="str">
        <f>AO55</f>
        <v>4. Quartal 2020</v>
      </c>
      <c r="AH55" s="503"/>
      <c r="AI55" s="15"/>
      <c r="AJ55" s="15"/>
      <c r="AK55" s="15"/>
      <c r="AL55" s="103"/>
      <c r="AM55" s="103"/>
      <c r="AN55" s="370" t="s">
        <v>310</v>
      </c>
      <c r="AO55" s="370" t="s">
        <v>250</v>
      </c>
      <c r="AP55" s="370"/>
      <c r="AQ55" s="370"/>
      <c r="AR55" s="103"/>
      <c r="AS55" s="103"/>
      <c r="AT55" s="125"/>
      <c r="AU55" s="125"/>
      <c r="AV55" s="125"/>
      <c r="AW55" s="125"/>
      <c r="AX55" s="105"/>
      <c r="AY55" s="125"/>
      <c r="AZ55" s="103"/>
      <c r="BA55" s="15"/>
      <c r="BB55" s="15"/>
      <c r="BC55" s="15"/>
    </row>
    <row r="56" spans="1:55" ht="9.9499999999999993" customHeight="1">
      <c r="A56" s="15"/>
      <c r="B56" s="26"/>
      <c r="C56" s="854" t="s">
        <v>3</v>
      </c>
      <c r="D56" s="854"/>
      <c r="E56" s="854"/>
      <c r="F56" s="854"/>
      <c r="G56" s="371"/>
      <c r="H56" s="371"/>
      <c r="I56" s="371"/>
      <c r="J56" s="371"/>
      <c r="K56" s="371"/>
      <c r="L56" s="371"/>
      <c r="M56" s="371"/>
      <c r="N56" s="371"/>
      <c r="O56" s="371"/>
      <c r="P56" s="371"/>
      <c r="Q56" s="371"/>
      <c r="R56" s="371"/>
      <c r="S56" s="371"/>
      <c r="T56" s="371"/>
      <c r="U56" s="371"/>
      <c r="V56" s="371"/>
      <c r="W56" s="371"/>
      <c r="X56" s="371"/>
      <c r="Y56" s="371"/>
      <c r="Z56" s="371"/>
      <c r="AA56" s="371"/>
      <c r="AB56" s="371"/>
      <c r="AC56" s="371"/>
      <c r="AD56" s="371"/>
      <c r="AE56" s="371"/>
      <c r="AF56" s="16"/>
      <c r="AG56" s="776" t="str">
        <f>AO56</f>
        <v>Seite 6 / 16</v>
      </c>
      <c r="AH56" s="16"/>
      <c r="AI56" s="15"/>
      <c r="AJ56" s="15"/>
      <c r="AK56" s="15"/>
      <c r="AL56" s="103"/>
      <c r="AM56" s="103"/>
      <c r="AN56" s="115"/>
      <c r="AO56" s="370" t="s">
        <v>311</v>
      </c>
      <c r="AP56" s="125"/>
      <c r="AQ56" s="125"/>
      <c r="AR56" s="125"/>
      <c r="AS56" s="125"/>
      <c r="AT56" s="125"/>
      <c r="AU56" s="125"/>
      <c r="AV56" s="125"/>
      <c r="AW56" s="125"/>
      <c r="AX56" s="105"/>
      <c r="AY56" s="125"/>
      <c r="AZ56" s="103"/>
      <c r="BA56" s="15"/>
      <c r="BB56" s="15"/>
      <c r="BC56" s="15"/>
    </row>
    <row r="57" spans="1:55" ht="8.1" customHeight="1">
      <c r="A57" s="15"/>
      <c r="B57" s="26"/>
      <c r="C57" s="371"/>
      <c r="D57" s="371"/>
      <c r="E57" s="371"/>
      <c r="F57" s="371"/>
      <c r="G57" s="371"/>
      <c r="H57" s="371"/>
      <c r="I57" s="371"/>
      <c r="J57" s="371"/>
      <c r="K57" s="371"/>
      <c r="L57" s="371"/>
      <c r="M57" s="371"/>
      <c r="N57" s="371"/>
      <c r="O57" s="371"/>
      <c r="P57" s="371"/>
      <c r="Q57" s="371"/>
      <c r="R57" s="371"/>
      <c r="S57" s="371"/>
      <c r="T57" s="371"/>
      <c r="U57" s="371"/>
      <c r="V57" s="371"/>
      <c r="W57" s="371"/>
      <c r="X57" s="371"/>
      <c r="Y57" s="371"/>
      <c r="Z57" s="371"/>
      <c r="AA57" s="371"/>
      <c r="AB57" s="371"/>
      <c r="AC57" s="371"/>
      <c r="AD57" s="371"/>
      <c r="AE57" s="371"/>
      <c r="AF57" s="16"/>
      <c r="AG57" s="16"/>
      <c r="AH57" s="16"/>
      <c r="AI57" s="15"/>
      <c r="AJ57" s="15"/>
      <c r="AK57" s="15"/>
      <c r="AL57" s="103"/>
      <c r="AM57" s="103"/>
      <c r="AN57" s="115"/>
      <c r="AO57" s="125"/>
      <c r="AP57" s="125"/>
      <c r="AQ57" s="125"/>
      <c r="AR57" s="125"/>
      <c r="AS57" s="125"/>
      <c r="AT57" s="125"/>
      <c r="AU57" s="125"/>
      <c r="AV57" s="125"/>
      <c r="AW57" s="125"/>
      <c r="AX57" s="105"/>
      <c r="AY57" s="125"/>
      <c r="AZ57" s="103"/>
      <c r="BA57" s="15"/>
      <c r="BB57" s="15"/>
      <c r="BC57" s="15"/>
    </row>
    <row r="58" spans="1:55" ht="18" customHeight="1">
      <c r="A58" s="37"/>
      <c r="B58" s="36"/>
      <c r="C58" s="852"/>
      <c r="D58" s="852"/>
      <c r="E58" s="852"/>
      <c r="F58" s="852"/>
      <c r="G58" s="852"/>
      <c r="H58" s="852"/>
      <c r="I58" s="852"/>
      <c r="J58" s="852"/>
      <c r="K58" s="852"/>
      <c r="L58" s="852"/>
      <c r="M58" s="853"/>
      <c r="N58" s="853"/>
      <c r="O58" s="853"/>
      <c r="P58" s="38"/>
      <c r="Q58" s="850"/>
      <c r="R58" s="850"/>
      <c r="S58" s="39"/>
      <c r="T58" s="850"/>
      <c r="U58" s="850"/>
      <c r="V58" s="850"/>
      <c r="W58" s="39"/>
      <c r="X58" s="850"/>
      <c r="Y58" s="850"/>
      <c r="Z58" s="850"/>
      <c r="AA58" s="39"/>
      <c r="AB58" s="850"/>
      <c r="AC58" s="850"/>
      <c r="AD58" s="850"/>
      <c r="AE58" s="850"/>
      <c r="AF58" s="37"/>
      <c r="AG58" s="37"/>
      <c r="AH58" s="37"/>
      <c r="AI58" s="37" t="s">
        <v>1</v>
      </c>
      <c r="AJ58" s="37"/>
      <c r="AK58" s="37"/>
      <c r="AL58" s="37"/>
      <c r="AM58" s="37"/>
      <c r="AN58" s="37"/>
      <c r="AO58" s="37"/>
      <c r="AP58" s="37"/>
      <c r="AQ58" s="37"/>
      <c r="AR58" s="37"/>
      <c r="AS58" s="37"/>
      <c r="AT58" s="37"/>
      <c r="AU58" s="37"/>
      <c r="AV58" s="37"/>
      <c r="AW58" s="37"/>
      <c r="AX58" s="37"/>
      <c r="AY58" s="37"/>
      <c r="AZ58" s="37"/>
      <c r="BA58" s="37"/>
      <c r="BB58" s="15"/>
      <c r="BC58" s="15"/>
    </row>
    <row r="59" spans="1:55" ht="18" customHeight="1">
      <c r="A59" s="37"/>
      <c r="B59" s="36"/>
      <c r="C59" s="197"/>
      <c r="D59" s="197"/>
      <c r="E59" s="197"/>
      <c r="F59" s="197"/>
      <c r="G59" s="197"/>
      <c r="H59" s="197"/>
      <c r="I59" s="197"/>
      <c r="J59" s="197"/>
      <c r="K59" s="197"/>
      <c r="L59" s="197"/>
      <c r="M59" s="198"/>
      <c r="N59" s="198"/>
      <c r="O59" s="198"/>
      <c r="P59" s="38"/>
      <c r="Q59" s="196"/>
      <c r="R59" s="196"/>
      <c r="S59" s="39"/>
      <c r="T59" s="196"/>
      <c r="U59" s="196"/>
      <c r="V59" s="196"/>
      <c r="W59" s="39"/>
      <c r="X59" s="196"/>
      <c r="Y59" s="196"/>
      <c r="Z59" s="196"/>
      <c r="AA59" s="39"/>
      <c r="AB59" s="196"/>
      <c r="AC59" s="196"/>
      <c r="AD59" s="196"/>
      <c r="AE59" s="196"/>
      <c r="AF59" s="37"/>
      <c r="AG59" s="37"/>
      <c r="AH59" s="37"/>
      <c r="AI59" s="37"/>
      <c r="AJ59" s="37"/>
      <c r="AK59" s="37"/>
      <c r="AL59" s="103"/>
      <c r="AM59" s="103"/>
      <c r="AN59" s="105"/>
      <c r="AO59" s="105"/>
      <c r="AP59" s="105"/>
      <c r="AQ59" s="105"/>
      <c r="AR59" s="105"/>
      <c r="AS59" s="105"/>
      <c r="AT59" s="105"/>
      <c r="AU59" s="105"/>
      <c r="AV59" s="105"/>
      <c r="AW59" s="105"/>
      <c r="AX59" s="105"/>
      <c r="AY59" s="105"/>
      <c r="AZ59" s="103"/>
      <c r="BA59" s="37"/>
      <c r="BB59" s="15"/>
      <c r="BC59" s="15"/>
    </row>
    <row r="60" spans="1:55" ht="14.1" customHeight="1">
      <c r="A60" s="37"/>
      <c r="B60" s="36"/>
      <c r="C60" s="197"/>
      <c r="D60" s="197"/>
      <c r="E60" s="197"/>
      <c r="F60" s="197"/>
      <c r="G60" s="197"/>
      <c r="H60" s="197"/>
      <c r="I60" s="197"/>
      <c r="J60" s="197"/>
      <c r="K60" s="197"/>
      <c r="L60" s="197"/>
      <c r="M60" s="198"/>
      <c r="N60" s="198"/>
      <c r="O60" s="198"/>
      <c r="P60" s="38"/>
      <c r="Q60" s="196"/>
      <c r="R60" s="196"/>
      <c r="S60" s="39"/>
      <c r="T60" s="196"/>
      <c r="U60" s="196"/>
      <c r="V60" s="196"/>
      <c r="W60" s="39"/>
      <c r="X60" s="196"/>
      <c r="Y60" s="196"/>
      <c r="Z60" s="196"/>
      <c r="AA60" s="39"/>
      <c r="AB60" s="196"/>
      <c r="AC60" s="196"/>
      <c r="AD60" s="196"/>
      <c r="AE60" s="196"/>
      <c r="AF60" s="37"/>
      <c r="AG60" s="37"/>
      <c r="AH60" s="37"/>
      <c r="AI60" s="37"/>
      <c r="AJ60" s="37"/>
      <c r="AK60" s="37"/>
      <c r="AL60" s="103"/>
      <c r="AM60" s="103"/>
      <c r="AN60" s="162" t="s">
        <v>312</v>
      </c>
      <c r="AO60" s="105"/>
      <c r="AP60" s="105"/>
      <c r="AQ60" s="105"/>
      <c r="AR60" s="105"/>
      <c r="AS60" s="105"/>
      <c r="AT60" s="105"/>
      <c r="AU60" s="105"/>
      <c r="AV60" s="105"/>
      <c r="AW60" s="105"/>
      <c r="AX60" s="105"/>
      <c r="AY60" s="105"/>
      <c r="AZ60" s="103"/>
      <c r="BA60" s="37"/>
      <c r="BB60" s="15"/>
      <c r="BC60" s="15"/>
    </row>
    <row r="61" spans="1:55" ht="14.1" customHeight="1">
      <c r="A61" s="37"/>
      <c r="B61" s="36"/>
      <c r="C61" s="197"/>
      <c r="D61" s="197"/>
      <c r="E61" s="197"/>
      <c r="F61" s="197"/>
      <c r="G61" s="197"/>
      <c r="H61" s="197"/>
      <c r="I61" s="197"/>
      <c r="J61" s="197"/>
      <c r="K61" s="197"/>
      <c r="L61" s="197"/>
      <c r="M61" s="198"/>
      <c r="N61" s="198"/>
      <c r="O61" s="198"/>
      <c r="P61" s="38"/>
      <c r="Q61" s="196"/>
      <c r="R61" s="196"/>
      <c r="S61" s="39"/>
      <c r="T61" s="196"/>
      <c r="U61" s="196"/>
      <c r="V61" s="196"/>
      <c r="W61" s="39"/>
      <c r="X61" s="196"/>
      <c r="Y61" s="196"/>
      <c r="Z61" s="196"/>
      <c r="AA61" s="39"/>
      <c r="AB61" s="196"/>
      <c r="AC61" s="196"/>
      <c r="AD61" s="196"/>
      <c r="AE61" s="196"/>
      <c r="AF61" s="37"/>
      <c r="AG61" s="37"/>
      <c r="AH61" s="37"/>
      <c r="AI61" s="37"/>
      <c r="AJ61" s="37"/>
      <c r="AK61" s="37"/>
      <c r="AL61" s="103"/>
      <c r="AM61" s="103"/>
      <c r="AN61" s="105"/>
      <c r="AO61" s="105"/>
      <c r="AP61" s="105"/>
      <c r="AQ61" s="105"/>
      <c r="AR61" s="105"/>
      <c r="AS61" s="105"/>
      <c r="AT61" s="105"/>
      <c r="AU61" s="105"/>
      <c r="AV61" s="105"/>
      <c r="AW61" s="105"/>
      <c r="AX61" s="105"/>
      <c r="AY61" s="105"/>
      <c r="AZ61" s="103"/>
      <c r="BA61" s="37"/>
      <c r="BB61" s="15"/>
      <c r="BC61" s="15"/>
    </row>
    <row r="62" spans="1:55" ht="14.1" customHeight="1">
      <c r="A62" s="37"/>
      <c r="B62" s="36"/>
      <c r="C62" s="197"/>
      <c r="D62" s="197"/>
      <c r="E62" s="197"/>
      <c r="F62" s="197"/>
      <c r="G62" s="197"/>
      <c r="H62" s="197"/>
      <c r="I62" s="197"/>
      <c r="J62" s="197"/>
      <c r="K62" s="197"/>
      <c r="L62" s="197"/>
      <c r="M62" s="198"/>
      <c r="N62" s="198"/>
      <c r="O62" s="198"/>
      <c r="P62" s="38"/>
      <c r="Q62" s="196"/>
      <c r="R62" s="196"/>
      <c r="S62" s="39"/>
      <c r="T62" s="196"/>
      <c r="U62" s="196"/>
      <c r="V62" s="196"/>
      <c r="W62" s="39"/>
      <c r="X62" s="196"/>
      <c r="Y62" s="196"/>
      <c r="Z62" s="196"/>
      <c r="AA62" s="39"/>
      <c r="AB62" s="196"/>
      <c r="AC62" s="196"/>
      <c r="AD62" s="196"/>
      <c r="AE62" s="196"/>
      <c r="AF62" s="37"/>
      <c r="AG62" s="37"/>
      <c r="AH62" s="37"/>
      <c r="AI62" s="37"/>
      <c r="AJ62" s="37"/>
      <c r="AK62" s="37"/>
      <c r="AL62" s="103"/>
      <c r="AM62" s="103"/>
      <c r="AN62" s="118"/>
      <c r="AO62" s="144">
        <v>1</v>
      </c>
      <c r="AP62" s="144">
        <v>2</v>
      </c>
      <c r="AQ62" s="144">
        <v>3</v>
      </c>
      <c r="AR62" s="144">
        <v>4</v>
      </c>
      <c r="AS62" s="144">
        <v>5</v>
      </c>
      <c r="AT62" s="144">
        <v>6</v>
      </c>
      <c r="AU62" s="144">
        <v>7</v>
      </c>
      <c r="AV62" s="144">
        <v>8</v>
      </c>
      <c r="AW62" s="144">
        <v>9</v>
      </c>
      <c r="AX62" s="144" t="s">
        <v>10</v>
      </c>
      <c r="AY62" s="105"/>
      <c r="AZ62" s="103"/>
      <c r="BA62" s="37"/>
      <c r="BB62" s="15"/>
      <c r="BC62" s="15"/>
    </row>
    <row r="63" spans="1:55" ht="14.1" customHeight="1">
      <c r="A63" s="37"/>
      <c r="B63" s="36"/>
      <c r="C63" s="197"/>
      <c r="D63" s="197"/>
      <c r="E63" s="197"/>
      <c r="F63" s="197"/>
      <c r="G63" s="197"/>
      <c r="H63" s="197"/>
      <c r="I63" s="197"/>
      <c r="J63" s="197"/>
      <c r="K63" s="197"/>
      <c r="L63" s="197"/>
      <c r="M63" s="198"/>
      <c r="N63" s="198"/>
      <c r="O63" s="198"/>
      <c r="P63" s="38"/>
      <c r="Q63" s="196"/>
      <c r="R63" s="196"/>
      <c r="S63" s="39"/>
      <c r="T63" s="196"/>
      <c r="U63" s="196"/>
      <c r="V63" s="196"/>
      <c r="W63" s="39"/>
      <c r="X63" s="196"/>
      <c r="Y63" s="196"/>
      <c r="Z63" s="196"/>
      <c r="AA63" s="39"/>
      <c r="AB63" s="196"/>
      <c r="AC63" s="196"/>
      <c r="AD63" s="196"/>
      <c r="AE63" s="196"/>
      <c r="AF63" s="37"/>
      <c r="AG63" s="37"/>
      <c r="AH63" s="37"/>
      <c r="AI63" s="37"/>
      <c r="AJ63" s="37"/>
      <c r="AK63" s="37"/>
      <c r="AL63" s="103"/>
      <c r="AM63" s="103"/>
      <c r="AN63" s="199" t="s">
        <v>82</v>
      </c>
      <c r="AO63" s="200">
        <v>6.1834401587141159E-2</v>
      </c>
      <c r="AP63" s="200">
        <v>7.7768895231311447E-2</v>
      </c>
      <c r="AQ63" s="200">
        <v>0.18082187166350866</v>
      </c>
      <c r="AR63" s="200">
        <v>6.489604803233831E-2</v>
      </c>
      <c r="AS63" s="200">
        <v>8.1619516495856331E-2</v>
      </c>
      <c r="AT63" s="200">
        <v>0.18977502114636227</v>
      </c>
      <c r="AU63" s="200">
        <v>6.6245657345171169E-2</v>
      </c>
      <c r="AV63" s="200">
        <v>8.3316915072682352E-2</v>
      </c>
      <c r="AW63" s="200">
        <v>0.19372167342562832</v>
      </c>
      <c r="AX63" s="200">
        <v>0.99999999999999989</v>
      </c>
      <c r="AY63" s="154"/>
      <c r="AZ63" s="155"/>
      <c r="BA63" s="37"/>
      <c r="BB63" s="15"/>
      <c r="BC63" s="15"/>
    </row>
    <row r="64" spans="1:55" ht="14.1" customHeight="1">
      <c r="A64" s="37"/>
      <c r="B64" s="36"/>
      <c r="C64" s="197"/>
      <c r="D64" s="197"/>
      <c r="E64" s="197"/>
      <c r="F64" s="197"/>
      <c r="G64" s="197"/>
      <c r="H64" s="197"/>
      <c r="I64" s="197"/>
      <c r="J64" s="197"/>
      <c r="K64" s="197"/>
      <c r="L64" s="197"/>
      <c r="M64" s="198"/>
      <c r="N64" s="198"/>
      <c r="O64" s="198"/>
      <c r="P64" s="38"/>
      <c r="Q64" s="196"/>
      <c r="R64" s="196"/>
      <c r="S64" s="39"/>
      <c r="T64" s="196"/>
      <c r="U64" s="196"/>
      <c r="V64" s="196"/>
      <c r="W64" s="39"/>
      <c r="X64" s="196"/>
      <c r="Y64" s="196"/>
      <c r="Z64" s="196"/>
      <c r="AA64" s="39"/>
      <c r="AB64" s="196"/>
      <c r="AC64" s="196"/>
      <c r="AD64" s="196"/>
      <c r="AE64" s="196"/>
      <c r="AF64" s="37"/>
      <c r="AG64" s="37"/>
      <c r="AH64" s="37"/>
      <c r="AI64" s="37"/>
      <c r="AJ64" s="37"/>
      <c r="AK64" s="37"/>
      <c r="AL64" s="103"/>
      <c r="AM64" s="103"/>
      <c r="AN64" s="199" t="s">
        <v>143</v>
      </c>
      <c r="AO64" s="200">
        <v>-6.0858043021952336E-2</v>
      </c>
      <c r="AP64" s="200">
        <v>-1.6284781477258828E-2</v>
      </c>
      <c r="AQ64" s="200">
        <v>6.5920019429651922E-2</v>
      </c>
      <c r="AR64" s="200">
        <v>-6.7314766902221213E-2</v>
      </c>
      <c r="AS64" s="200">
        <v>-1.2592510871189289E-2</v>
      </c>
      <c r="AT64" s="200">
        <v>6.9527291360812413E-2</v>
      </c>
      <c r="AU64" s="200">
        <v>-5.2067919222663656E-2</v>
      </c>
      <c r="AV64" s="200">
        <v>-6.7112508001620497E-3</v>
      </c>
      <c r="AW64" s="200">
        <v>8.6619166258955507E-2</v>
      </c>
      <c r="AX64" s="200"/>
      <c r="AY64" s="156"/>
      <c r="AZ64" s="147"/>
      <c r="BA64" s="37"/>
      <c r="BB64" s="15"/>
      <c r="BC64" s="15"/>
    </row>
    <row r="65" spans="1:55" ht="14.1" customHeight="1">
      <c r="A65" s="37"/>
      <c r="B65" s="36"/>
      <c r="C65" s="197"/>
      <c r="D65" s="197"/>
      <c r="E65" s="197"/>
      <c r="F65" s="197"/>
      <c r="G65" s="197"/>
      <c r="H65" s="197"/>
      <c r="I65" s="197"/>
      <c r="J65" s="197"/>
      <c r="K65" s="197"/>
      <c r="L65" s="197"/>
      <c r="M65" s="198"/>
      <c r="N65" s="198"/>
      <c r="O65" s="198"/>
      <c r="P65" s="38"/>
      <c r="Q65" s="196"/>
      <c r="R65" s="196"/>
      <c r="S65" s="39"/>
      <c r="T65" s="196"/>
      <c r="U65" s="196"/>
      <c r="V65" s="196"/>
      <c r="W65" s="39"/>
      <c r="X65" s="196"/>
      <c r="Y65" s="196"/>
      <c r="Z65" s="196"/>
      <c r="AA65" s="39"/>
      <c r="AB65" s="196"/>
      <c r="AC65" s="196"/>
      <c r="AD65" s="196"/>
      <c r="AE65" s="196"/>
      <c r="AF65" s="37"/>
      <c r="AG65" s="37"/>
      <c r="AH65" s="37"/>
      <c r="AI65" s="37"/>
      <c r="AJ65" s="37"/>
      <c r="AK65" s="37"/>
      <c r="AL65" s="103"/>
      <c r="AM65" s="103"/>
      <c r="AN65" s="125"/>
      <c r="AO65" s="125"/>
      <c r="AP65" s="125"/>
      <c r="AQ65" s="125"/>
      <c r="AR65" s="125"/>
      <c r="AS65" s="125"/>
      <c r="AT65" s="125"/>
      <c r="AU65" s="125"/>
      <c r="AV65" s="125"/>
      <c r="AW65" s="176"/>
      <c r="AX65" s="176"/>
      <c r="AY65" s="176"/>
      <c r="AZ65" s="176"/>
      <c r="BA65" s="37"/>
      <c r="BB65" s="15"/>
      <c r="BC65" s="15"/>
    </row>
    <row r="66" spans="1:55" ht="14.1" customHeight="1">
      <c r="A66" s="37"/>
      <c r="B66" s="36"/>
      <c r="C66" s="197"/>
      <c r="D66" s="197"/>
      <c r="E66" s="197"/>
      <c r="F66" s="197"/>
      <c r="G66" s="197"/>
      <c r="H66" s="197"/>
      <c r="I66" s="197"/>
      <c r="J66" s="197"/>
      <c r="K66" s="197"/>
      <c r="L66" s="197"/>
      <c r="M66" s="198"/>
      <c r="N66" s="198"/>
      <c r="O66" s="198"/>
      <c r="P66" s="38"/>
      <c r="Q66" s="196"/>
      <c r="R66" s="196"/>
      <c r="S66" s="39"/>
      <c r="T66" s="196"/>
      <c r="U66" s="196"/>
      <c r="V66" s="196"/>
      <c r="W66" s="39"/>
      <c r="X66" s="196"/>
      <c r="Y66" s="196"/>
      <c r="Z66" s="196"/>
      <c r="AA66" s="39"/>
      <c r="AB66" s="196"/>
      <c r="AC66" s="196"/>
      <c r="AD66" s="196"/>
      <c r="AE66" s="196"/>
      <c r="AF66" s="37"/>
      <c r="AG66" s="37"/>
      <c r="AH66" s="37"/>
      <c r="AI66" s="37"/>
      <c r="AJ66" s="37"/>
      <c r="AK66" s="37"/>
      <c r="AL66" s="103"/>
      <c r="AM66" s="103"/>
      <c r="AN66" s="157" t="s">
        <v>76</v>
      </c>
      <c r="AO66" s="125" t="s">
        <v>75</v>
      </c>
      <c r="AP66" s="157"/>
      <c r="AQ66" s="157"/>
      <c r="AR66" s="158"/>
      <c r="AS66" s="157"/>
      <c r="AT66" s="157"/>
      <c r="AU66" s="157"/>
      <c r="AV66" s="157"/>
      <c r="AW66" s="176"/>
      <c r="AX66" s="176"/>
      <c r="AY66" s="176"/>
      <c r="AZ66" s="176"/>
      <c r="BA66" s="37"/>
      <c r="BB66" s="15"/>
      <c r="BC66" s="15"/>
    </row>
    <row r="67" spans="1:55" ht="14.1" customHeight="1">
      <c r="A67" s="37"/>
      <c r="B67" s="36"/>
      <c r="C67" s="197"/>
      <c r="D67" s="197"/>
      <c r="E67" s="197"/>
      <c r="F67" s="197"/>
      <c r="G67" s="197"/>
      <c r="H67" s="197"/>
      <c r="I67" s="197"/>
      <c r="J67" s="197"/>
      <c r="K67" s="197"/>
      <c r="L67" s="197"/>
      <c r="M67" s="198"/>
      <c r="N67" s="198"/>
      <c r="O67" s="198"/>
      <c r="P67" s="38"/>
      <c r="Q67" s="196"/>
      <c r="R67" s="196"/>
      <c r="S67" s="39"/>
      <c r="T67" s="196"/>
      <c r="U67" s="196"/>
      <c r="V67" s="196"/>
      <c r="W67" s="39"/>
      <c r="X67" s="196"/>
      <c r="Y67" s="196"/>
      <c r="Z67" s="196"/>
      <c r="AA67" s="39"/>
      <c r="AB67" s="196"/>
      <c r="AC67" s="196"/>
      <c r="AD67" s="196"/>
      <c r="AE67" s="196"/>
      <c r="AF67" s="37"/>
      <c r="AG67" s="37"/>
      <c r="AH67" s="37"/>
      <c r="AI67" s="37"/>
      <c r="AJ67" s="37"/>
      <c r="AK67" s="37"/>
      <c r="AL67" s="103"/>
      <c r="AM67" s="103"/>
      <c r="AN67" s="157" t="s">
        <v>11</v>
      </c>
      <c r="AO67" s="157" t="s">
        <v>313</v>
      </c>
      <c r="AP67" s="157" t="s">
        <v>15</v>
      </c>
      <c r="AQ67" s="157" t="s">
        <v>314</v>
      </c>
      <c r="AR67" s="157" t="s">
        <v>315</v>
      </c>
      <c r="AS67" s="157" t="s">
        <v>149</v>
      </c>
      <c r="AT67" s="157"/>
      <c r="AU67" s="157"/>
      <c r="AV67" s="157"/>
      <c r="AW67" s="176"/>
      <c r="AX67" s="176"/>
      <c r="AY67" s="176"/>
      <c r="AZ67" s="176"/>
      <c r="BA67" s="37"/>
      <c r="BB67" s="15"/>
      <c r="BC67" s="15"/>
    </row>
    <row r="68" spans="1:55" ht="14.1" customHeight="1">
      <c r="A68" s="37"/>
      <c r="B68" s="36"/>
      <c r="C68" s="197"/>
      <c r="D68" s="197"/>
      <c r="E68" s="197"/>
      <c r="F68" s="197"/>
      <c r="G68" s="197"/>
      <c r="H68" s="197"/>
      <c r="I68" s="197"/>
      <c r="J68" s="197"/>
      <c r="K68" s="197"/>
      <c r="L68" s="197"/>
      <c r="M68" s="198"/>
      <c r="N68" s="198"/>
      <c r="O68" s="198"/>
      <c r="P68" s="38"/>
      <c r="Q68" s="196"/>
      <c r="R68" s="196"/>
      <c r="S68" s="39"/>
      <c r="T68" s="196"/>
      <c r="U68" s="196"/>
      <c r="V68" s="196"/>
      <c r="W68" s="39"/>
      <c r="X68" s="196"/>
      <c r="Y68" s="196"/>
      <c r="Z68" s="196"/>
      <c r="AA68" s="39"/>
      <c r="AB68" s="196"/>
      <c r="AC68" s="196"/>
      <c r="AD68" s="196"/>
      <c r="AE68" s="196"/>
      <c r="AF68" s="37"/>
      <c r="AG68" s="37"/>
      <c r="AH68" s="37"/>
      <c r="AI68" s="37"/>
      <c r="AJ68" s="37"/>
      <c r="AK68" s="37"/>
      <c r="AL68" s="103"/>
      <c r="AM68" s="103"/>
      <c r="AN68" s="157" t="s">
        <v>12</v>
      </c>
      <c r="AO68" s="157" t="s">
        <v>316</v>
      </c>
      <c r="AP68" s="157" t="s">
        <v>16</v>
      </c>
      <c r="AQ68" s="157" t="s">
        <v>317</v>
      </c>
      <c r="AR68" s="157" t="s">
        <v>318</v>
      </c>
      <c r="AS68" s="157" t="s">
        <v>319</v>
      </c>
      <c r="AT68" s="157" t="s">
        <v>13</v>
      </c>
      <c r="AU68" s="157" t="s">
        <v>150</v>
      </c>
      <c r="AV68" s="157"/>
      <c r="AW68" s="176"/>
      <c r="AX68" s="176"/>
      <c r="AY68" s="176"/>
      <c r="AZ68" s="176"/>
      <c r="BA68" s="37"/>
      <c r="BB68" s="15"/>
      <c r="BC68" s="15"/>
    </row>
    <row r="69" spans="1:55" ht="14.1" customHeight="1">
      <c r="A69" s="37"/>
      <c r="B69" s="36"/>
      <c r="C69" s="197"/>
      <c r="D69" s="197"/>
      <c r="E69" s="197"/>
      <c r="F69" s="197"/>
      <c r="G69" s="197"/>
      <c r="H69" s="197"/>
      <c r="I69" s="197"/>
      <c r="J69" s="197"/>
      <c r="K69" s="197"/>
      <c r="L69" s="197"/>
      <c r="M69" s="198"/>
      <c r="N69" s="198"/>
      <c r="O69" s="198"/>
      <c r="P69" s="38"/>
      <c r="Q69" s="196"/>
      <c r="R69" s="196"/>
      <c r="S69" s="39"/>
      <c r="T69" s="196"/>
      <c r="U69" s="196"/>
      <c r="V69" s="196"/>
      <c r="W69" s="39"/>
      <c r="X69" s="196"/>
      <c r="Y69" s="196"/>
      <c r="Z69" s="196"/>
      <c r="AA69" s="39"/>
      <c r="AB69" s="196"/>
      <c r="AC69" s="196"/>
      <c r="AD69" s="196"/>
      <c r="AE69" s="196"/>
      <c r="AF69" s="37"/>
      <c r="AG69" s="37"/>
      <c r="AH69" s="37"/>
      <c r="AI69" s="37"/>
      <c r="AJ69" s="37"/>
      <c r="AK69" s="37"/>
      <c r="AL69" s="103"/>
      <c r="AM69" s="103"/>
      <c r="AN69" s="141"/>
      <c r="AO69" s="176"/>
      <c r="AP69" s="176"/>
      <c r="AQ69" s="176"/>
      <c r="AR69" s="176"/>
      <c r="AS69" s="176"/>
      <c r="AT69" s="176"/>
      <c r="AU69" s="176"/>
      <c r="AV69" s="176"/>
      <c r="AW69" s="176"/>
      <c r="AX69" s="176"/>
      <c r="AY69" s="176"/>
      <c r="AZ69" s="176"/>
      <c r="BA69" s="37"/>
      <c r="BB69" s="15"/>
      <c r="BC69" s="15"/>
    </row>
    <row r="70" spans="1:55" ht="14.1" customHeight="1">
      <c r="A70" s="37"/>
      <c r="B70" s="36"/>
      <c r="C70" s="197"/>
      <c r="D70" s="197"/>
      <c r="E70" s="197"/>
      <c r="F70" s="197"/>
      <c r="G70" s="197"/>
      <c r="H70" s="197"/>
      <c r="I70" s="197"/>
      <c r="J70" s="197"/>
      <c r="K70" s="197"/>
      <c r="L70" s="197"/>
      <c r="M70" s="198"/>
      <c r="N70" s="198"/>
      <c r="O70" s="198"/>
      <c r="P70" s="38"/>
      <c r="Q70" s="196"/>
      <c r="R70" s="196"/>
      <c r="S70" s="39"/>
      <c r="T70" s="196"/>
      <c r="U70" s="196"/>
      <c r="V70" s="196"/>
      <c r="W70" s="39"/>
      <c r="X70" s="196"/>
      <c r="Y70" s="196"/>
      <c r="Z70" s="196"/>
      <c r="AA70" s="39"/>
      <c r="AB70" s="196"/>
      <c r="AC70" s="196"/>
      <c r="AD70" s="196"/>
      <c r="AE70" s="196"/>
      <c r="AF70" s="37"/>
      <c r="AG70" s="37"/>
      <c r="AH70" s="37"/>
      <c r="AI70" s="37"/>
      <c r="AJ70" s="37"/>
      <c r="AK70" s="37"/>
      <c r="AL70" s="103"/>
      <c r="AM70" s="103"/>
      <c r="AN70" s="869"/>
      <c r="AO70" s="869"/>
      <c r="AP70" s="869"/>
      <c r="AQ70" s="869"/>
      <c r="AR70" s="869"/>
      <c r="AS70" s="869"/>
      <c r="AT70" s="869"/>
      <c r="AU70" s="869"/>
      <c r="AV70" s="869"/>
      <c r="AW70" s="869"/>
      <c r="AX70" s="869"/>
      <c r="AY70" s="869"/>
      <c r="AZ70" s="176"/>
      <c r="BA70" s="37"/>
      <c r="BB70" s="15"/>
      <c r="BC70" s="15"/>
    </row>
    <row r="71" spans="1:55" ht="14.1" customHeight="1">
      <c r="A71" s="37"/>
      <c r="B71" s="36"/>
      <c r="C71" s="197"/>
      <c r="D71" s="197"/>
      <c r="E71" s="197"/>
      <c r="F71" s="197"/>
      <c r="G71" s="197"/>
      <c r="H71" s="197"/>
      <c r="I71" s="197"/>
      <c r="J71" s="197"/>
      <c r="K71" s="197"/>
      <c r="L71" s="197"/>
      <c r="M71" s="198"/>
      <c r="N71" s="198"/>
      <c r="O71" s="198"/>
      <c r="P71" s="38"/>
      <c r="Q71" s="196"/>
      <c r="R71" s="196"/>
      <c r="S71" s="39"/>
      <c r="T71" s="196"/>
      <c r="U71" s="196"/>
      <c r="V71" s="196"/>
      <c r="W71" s="39"/>
      <c r="X71" s="196"/>
      <c r="Y71" s="196"/>
      <c r="Z71" s="196"/>
      <c r="AA71" s="39"/>
      <c r="AB71" s="196"/>
      <c r="AC71" s="196"/>
      <c r="AD71" s="196"/>
      <c r="AE71" s="196"/>
      <c r="AF71" s="37"/>
      <c r="AG71" s="37"/>
      <c r="AH71" s="37"/>
      <c r="AI71" s="37"/>
      <c r="AJ71" s="37"/>
      <c r="AK71" s="37"/>
      <c r="AL71" s="103"/>
      <c r="AM71" s="103"/>
      <c r="AN71" s="869"/>
      <c r="AO71" s="869"/>
      <c r="AP71" s="869"/>
      <c r="AQ71" s="869"/>
      <c r="AR71" s="869"/>
      <c r="AS71" s="869"/>
      <c r="AT71" s="869"/>
      <c r="AU71" s="869"/>
      <c r="AV71" s="869"/>
      <c r="AW71" s="869"/>
      <c r="AX71" s="869"/>
      <c r="AY71" s="869"/>
      <c r="AZ71" s="176"/>
      <c r="BA71" s="37"/>
      <c r="BB71" s="15"/>
      <c r="BC71" s="15"/>
    </row>
    <row r="72" spans="1:55" ht="14.1" customHeight="1">
      <c r="A72" s="37"/>
      <c r="B72" s="36"/>
      <c r="C72" s="197"/>
      <c r="D72" s="197"/>
      <c r="E72" s="197"/>
      <c r="F72" s="197"/>
      <c r="G72" s="197"/>
      <c r="H72" s="197"/>
      <c r="I72" s="197"/>
      <c r="J72" s="197"/>
      <c r="K72" s="197"/>
      <c r="L72" s="197"/>
      <c r="M72" s="198"/>
      <c r="N72" s="198"/>
      <c r="O72" s="198"/>
      <c r="P72" s="38"/>
      <c r="Q72" s="196"/>
      <c r="R72" s="196"/>
      <c r="S72" s="39"/>
      <c r="T72" s="196"/>
      <c r="U72" s="196"/>
      <c r="V72" s="196"/>
      <c r="W72" s="39"/>
      <c r="X72" s="196"/>
      <c r="Y72" s="196"/>
      <c r="Z72" s="196"/>
      <c r="AA72" s="39"/>
      <c r="AB72" s="196"/>
      <c r="AC72" s="196"/>
      <c r="AD72" s="196"/>
      <c r="AE72" s="196"/>
      <c r="AF72" s="37"/>
      <c r="AG72" s="37"/>
      <c r="AH72" s="37"/>
      <c r="AI72" s="37"/>
      <c r="AJ72" s="37"/>
      <c r="AK72" s="37"/>
      <c r="AL72" s="103"/>
      <c r="AM72" s="103"/>
      <c r="AN72" s="438" t="s">
        <v>60</v>
      </c>
      <c r="AO72" s="176"/>
      <c r="AP72" s="176"/>
      <c r="AQ72" s="176"/>
      <c r="AR72" s="176"/>
      <c r="AS72" s="176"/>
      <c r="AT72" s="176"/>
      <c r="AU72" s="176"/>
      <c r="AV72" s="176"/>
      <c r="AW72" s="176"/>
      <c r="AX72" s="176"/>
      <c r="AY72" s="176"/>
      <c r="AZ72" s="176"/>
      <c r="BA72" s="37"/>
      <c r="BB72" s="15"/>
      <c r="BC72" s="15"/>
    </row>
    <row r="73" spans="1:55" ht="14.1" customHeight="1">
      <c r="A73" s="37"/>
      <c r="B73" s="36"/>
      <c r="C73" s="197"/>
      <c r="D73" s="197"/>
      <c r="E73" s="197"/>
      <c r="F73" s="197"/>
      <c r="G73" s="197"/>
      <c r="H73" s="197"/>
      <c r="I73" s="197"/>
      <c r="J73" s="197"/>
      <c r="K73" s="197"/>
      <c r="L73" s="197"/>
      <c r="M73" s="198"/>
      <c r="N73" s="198"/>
      <c r="O73" s="198"/>
      <c r="P73" s="38"/>
      <c r="Q73" s="196"/>
      <c r="R73" s="196"/>
      <c r="S73" s="39"/>
      <c r="T73" s="196"/>
      <c r="U73" s="196"/>
      <c r="V73" s="196"/>
      <c r="W73" s="39"/>
      <c r="X73" s="196"/>
      <c r="Y73" s="196"/>
      <c r="Z73" s="196"/>
      <c r="AA73" s="39"/>
      <c r="AB73" s="196"/>
      <c r="AC73" s="196"/>
      <c r="AD73" s="196"/>
      <c r="AE73" s="196"/>
      <c r="AF73" s="37"/>
      <c r="AG73" s="37"/>
      <c r="AH73" s="37"/>
      <c r="AI73" s="37"/>
      <c r="AJ73" s="37"/>
      <c r="AK73" s="37"/>
      <c r="AL73" s="103"/>
      <c r="AM73" s="103"/>
      <c r="AN73" s="438" t="s">
        <v>47</v>
      </c>
      <c r="AO73" s="103"/>
      <c r="AP73" s="103"/>
      <c r="AQ73" s="103"/>
      <c r="AR73" s="103"/>
      <c r="AS73" s="147"/>
      <c r="AT73" s="147"/>
      <c r="AU73" s="147"/>
      <c r="AV73" s="147"/>
      <c r="AW73" s="147"/>
      <c r="AX73" s="147"/>
      <c r="AY73" s="147"/>
      <c r="AZ73" s="147"/>
      <c r="BA73" s="37"/>
      <c r="BB73" s="15"/>
      <c r="BC73" s="15"/>
    </row>
    <row r="74" spans="1:55" ht="14.1" customHeight="1">
      <c r="A74" s="37"/>
      <c r="B74" s="36"/>
      <c r="C74" s="197"/>
      <c r="D74" s="197"/>
      <c r="E74" s="197"/>
      <c r="F74" s="197"/>
      <c r="G74" s="197"/>
      <c r="H74" s="197"/>
      <c r="I74" s="197"/>
      <c r="J74" s="197"/>
      <c r="K74" s="197"/>
      <c r="L74" s="197"/>
      <c r="M74" s="198"/>
      <c r="N74" s="198"/>
      <c r="O74" s="198"/>
      <c r="P74" s="38"/>
      <c r="Q74" s="196"/>
      <c r="R74" s="196"/>
      <c r="S74" s="39"/>
      <c r="T74" s="196"/>
      <c r="U74" s="196"/>
      <c r="V74" s="196"/>
      <c r="W74" s="39"/>
      <c r="X74" s="196"/>
      <c r="Y74" s="196"/>
      <c r="Z74" s="196"/>
      <c r="AA74" s="39"/>
      <c r="AB74" s="196"/>
      <c r="AC74" s="196"/>
      <c r="AD74" s="196"/>
      <c r="AE74" s="196"/>
      <c r="AF74" s="37"/>
      <c r="AG74" s="37"/>
      <c r="AH74" s="37"/>
      <c r="AI74" s="37"/>
      <c r="AJ74" s="37"/>
      <c r="AK74" s="37"/>
      <c r="AL74" s="103"/>
      <c r="AM74" s="103"/>
      <c r="AN74" s="438"/>
      <c r="AO74" s="103"/>
      <c r="AP74" s="103"/>
      <c r="AQ74" s="103"/>
      <c r="AR74" s="103"/>
      <c r="AS74" s="147"/>
      <c r="AT74" s="147"/>
      <c r="AU74" s="147"/>
      <c r="AV74" s="147"/>
      <c r="AW74" s="147"/>
      <c r="AX74" s="147"/>
      <c r="AY74" s="147"/>
      <c r="AZ74" s="147"/>
      <c r="BA74" s="37"/>
      <c r="BB74" s="15"/>
      <c r="BC74" s="15"/>
    </row>
    <row r="75" spans="1:55" ht="14.1" customHeight="1">
      <c r="A75" s="37"/>
      <c r="B75" s="36"/>
      <c r="C75" s="197"/>
      <c r="D75" s="197"/>
      <c r="E75" s="197"/>
      <c r="F75" s="197"/>
      <c r="G75" s="197"/>
      <c r="H75" s="197"/>
      <c r="I75" s="197"/>
      <c r="J75" s="197"/>
      <c r="K75" s="197"/>
      <c r="L75" s="197"/>
      <c r="M75" s="198"/>
      <c r="N75" s="198"/>
      <c r="O75" s="198"/>
      <c r="P75" s="38"/>
      <c r="Q75" s="196"/>
      <c r="R75" s="196"/>
      <c r="S75" s="39"/>
      <c r="T75" s="196"/>
      <c r="U75" s="196"/>
      <c r="V75" s="196"/>
      <c r="W75" s="39"/>
      <c r="X75" s="196"/>
      <c r="Y75" s="196"/>
      <c r="Z75" s="196"/>
      <c r="AA75" s="39"/>
      <c r="AB75" s="196"/>
      <c r="AC75" s="196"/>
      <c r="AD75" s="196"/>
      <c r="AE75" s="196"/>
      <c r="AF75" s="37"/>
      <c r="AG75" s="37"/>
      <c r="AH75" s="37"/>
      <c r="AI75" s="37"/>
      <c r="AJ75" s="37"/>
      <c r="AK75" s="37"/>
      <c r="AL75" s="37"/>
      <c r="AM75" s="37"/>
      <c r="AN75" s="37"/>
      <c r="AO75" s="37"/>
      <c r="AP75" s="37"/>
      <c r="AQ75" s="37"/>
      <c r="AR75" s="37"/>
      <c r="AS75" s="37"/>
      <c r="AT75" s="37"/>
      <c r="AU75" s="37"/>
      <c r="AV75" s="37"/>
      <c r="AW75" s="37"/>
      <c r="AX75" s="37"/>
      <c r="AY75" s="37"/>
      <c r="AZ75" s="37"/>
      <c r="BA75" s="37"/>
      <c r="BB75" s="15"/>
      <c r="BC75" s="15"/>
    </row>
    <row r="76" spans="1:5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582" t="s">
        <v>0</v>
      </c>
      <c r="AM76" s="15"/>
      <c r="AN76" s="15"/>
      <c r="AO76" s="15"/>
      <c r="AP76" s="15"/>
      <c r="AQ76" s="15"/>
      <c r="AR76" s="15"/>
      <c r="AS76" s="15"/>
      <c r="AT76" s="15"/>
      <c r="AU76" s="15"/>
      <c r="AV76" s="15"/>
      <c r="AW76" s="15"/>
      <c r="AX76" s="15"/>
      <c r="AY76" s="15"/>
      <c r="AZ76" s="15"/>
      <c r="BA76" s="15"/>
      <c r="BB76" s="15"/>
      <c r="BC76" s="15"/>
    </row>
    <row r="77" spans="1:5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row>
  </sheetData>
  <sheetProtection selectLockedCells="1"/>
  <mergeCells count="102">
    <mergeCell ref="K3:AG4"/>
    <mergeCell ref="AR7:AR9"/>
    <mergeCell ref="AE7:AG8"/>
    <mergeCell ref="AA7:AD8"/>
    <mergeCell ref="O7:V7"/>
    <mergeCell ref="S8:V8"/>
    <mergeCell ref="O8:R8"/>
    <mergeCell ref="W7:Z9"/>
    <mergeCell ref="AD11:AG11"/>
    <mergeCell ref="AD12:AG12"/>
    <mergeCell ref="AD13:AG13"/>
    <mergeCell ref="AD14:AG14"/>
    <mergeCell ref="AD15:AG15"/>
    <mergeCell ref="AD16:AG16"/>
    <mergeCell ref="O10:Q10"/>
    <mergeCell ref="O11:Q11"/>
    <mergeCell ref="O12:Q12"/>
    <mergeCell ref="O13:Q13"/>
    <mergeCell ref="AD10:AG10"/>
    <mergeCell ref="W16:Y16"/>
    <mergeCell ref="S10:U10"/>
    <mergeCell ref="S11:U11"/>
    <mergeCell ref="S12:U12"/>
    <mergeCell ref="S13:U13"/>
    <mergeCell ref="S14:U14"/>
    <mergeCell ref="S15:U15"/>
    <mergeCell ref="S16:U16"/>
    <mergeCell ref="AN70:AY71"/>
    <mergeCell ref="C50:AE51"/>
    <mergeCell ref="C13:L13"/>
    <mergeCell ref="AD17:AG17"/>
    <mergeCell ref="C5:AD5"/>
    <mergeCell ref="C6:AD6"/>
    <mergeCell ref="C10:L10"/>
    <mergeCell ref="C11:L11"/>
    <mergeCell ref="C15:L15"/>
    <mergeCell ref="C12:L12"/>
    <mergeCell ref="W10:Y10"/>
    <mergeCell ref="W11:Y11"/>
    <mergeCell ref="W12:Y12"/>
    <mergeCell ref="W13:Y13"/>
    <mergeCell ref="W14:Y14"/>
    <mergeCell ref="W15:Y15"/>
    <mergeCell ref="AD19:AG19"/>
    <mergeCell ref="AA10:AC10"/>
    <mergeCell ref="AA11:AC11"/>
    <mergeCell ref="AA12:AC12"/>
    <mergeCell ref="AA13:AC13"/>
    <mergeCell ref="AA14:AC14"/>
    <mergeCell ref="AA15:AC15"/>
    <mergeCell ref="AA16:AC16"/>
    <mergeCell ref="C14:L14"/>
    <mergeCell ref="O18:Q18"/>
    <mergeCell ref="U40:W40"/>
    <mergeCell ref="C47:AE47"/>
    <mergeCell ref="O14:Q14"/>
    <mergeCell ref="W46:AD46"/>
    <mergeCell ref="M46:U46"/>
    <mergeCell ref="F46:L46"/>
    <mergeCell ref="D37:L37"/>
    <mergeCell ref="I38:K38"/>
    <mergeCell ref="S37:AB37"/>
    <mergeCell ref="R27:R36"/>
    <mergeCell ref="R40:T40"/>
    <mergeCell ref="O38:Q38"/>
    <mergeCell ref="O40:Q40"/>
    <mergeCell ref="C16:L16"/>
    <mergeCell ref="AA18:AC18"/>
    <mergeCell ref="AA19:AC19"/>
    <mergeCell ref="AD18:AG18"/>
    <mergeCell ref="W18:Y18"/>
    <mergeCell ref="W19:Y19"/>
    <mergeCell ref="S18:U18"/>
    <mergeCell ref="S19:U19"/>
    <mergeCell ref="AB58:AE58"/>
    <mergeCell ref="C52:AE52"/>
    <mergeCell ref="C58:L58"/>
    <mergeCell ref="M58:O58"/>
    <mergeCell ref="Q58:R58"/>
    <mergeCell ref="T58:V58"/>
    <mergeCell ref="X58:Z58"/>
    <mergeCell ref="C55:G55"/>
    <mergeCell ref="C56:F56"/>
    <mergeCell ref="R25:AB25"/>
    <mergeCell ref="O15:Q15"/>
    <mergeCell ref="O16:Q16"/>
    <mergeCell ref="O19:Q19"/>
    <mergeCell ref="O17:Q17"/>
    <mergeCell ref="AA17:AC17"/>
    <mergeCell ref="S17:U17"/>
    <mergeCell ref="W17:Y17"/>
    <mergeCell ref="C40:E40"/>
    <mergeCell ref="F40:H40"/>
    <mergeCell ref="I40:K40"/>
    <mergeCell ref="C18:L18"/>
    <mergeCell ref="C27:C36"/>
    <mergeCell ref="C38:E38"/>
    <mergeCell ref="F38:H38"/>
    <mergeCell ref="C19:L19"/>
    <mergeCell ref="L38:N38"/>
    <mergeCell ref="L40:N40"/>
    <mergeCell ref="C25:O25"/>
  </mergeCells>
  <conditionalFormatting sqref="D27:L36">
    <cfRule type="cellIs" dxfId="40" priority="32" stopIfTrue="1" operator="lessThan">
      <formula>0.05</formula>
    </cfRule>
    <cfRule type="cellIs" dxfId="39" priority="33" stopIfTrue="1" operator="greaterThan">
      <formula>0.2</formula>
    </cfRule>
    <cfRule type="cellIs" dxfId="38" priority="34" stopIfTrue="1" operator="between">
      <formula>0.15</formula>
      <formula>0.2</formula>
    </cfRule>
    <cfRule type="cellIs" dxfId="37" priority="35" stopIfTrue="1" operator="between">
      <formula>0.1</formula>
      <formula>0.15</formula>
    </cfRule>
    <cfRule type="cellIs" dxfId="36" priority="36" stopIfTrue="1" operator="between">
      <formula>0.05</formula>
      <formula>0.1</formula>
    </cfRule>
  </conditionalFormatting>
  <conditionalFormatting sqref="S27:AB36">
    <cfRule type="cellIs" dxfId="35" priority="18" stopIfTrue="1" operator="greaterThanOrEqual">
      <formula>0.1</formula>
    </cfRule>
    <cfRule type="cellIs" dxfId="34" priority="19" stopIfTrue="1" operator="between">
      <formula>0.06</formula>
      <formula>0.1</formula>
    </cfRule>
    <cfRule type="cellIs" dxfId="33" priority="20" stopIfTrue="1" operator="between">
      <formula>0.02</formula>
      <formula>0.06</formula>
    </cfRule>
    <cfRule type="cellIs" dxfId="32" priority="21" stopIfTrue="1" operator="between">
      <formula>-2%</formula>
      <formula>2%</formula>
    </cfRule>
    <cfRule type="cellIs" dxfId="31" priority="22" stopIfTrue="1" operator="between">
      <formula>-0.06</formula>
      <formula>-0.02</formula>
    </cfRule>
    <cfRule type="cellIs" dxfId="30" priority="23" stopIfTrue="1" operator="between">
      <formula>-0.1</formula>
      <formula>-0.06</formula>
    </cfRule>
    <cfRule type="cellIs" dxfId="29" priority="24" stopIfTrue="1" operator="lessThanOrEqual">
      <formula>-0.1</formula>
    </cfRule>
  </conditionalFormatting>
  <conditionalFormatting sqref="M27:M36">
    <cfRule type="cellIs" dxfId="28" priority="1" stopIfTrue="1" operator="lessThan">
      <formula>0.05</formula>
    </cfRule>
    <cfRule type="cellIs" dxfId="27" priority="2" stopIfTrue="1" operator="greaterThan">
      <formula>0.2</formula>
    </cfRule>
    <cfRule type="cellIs" dxfId="26" priority="3" stopIfTrue="1" operator="between">
      <formula>0.15</formula>
      <formula>0.2</formula>
    </cfRule>
    <cfRule type="cellIs" dxfId="25" priority="4" stopIfTrue="1" operator="between">
      <formula>0.1</formula>
      <formula>0.15</formula>
    </cfRule>
    <cfRule type="cellIs" dxfId="24" priority="5" stopIfTrue="1" operator="between">
      <formula>0.05</formula>
      <formula>0.1</formula>
    </cfRule>
  </conditionalFormatting>
  <hyperlinks>
    <hyperlink ref="AN27" location="NAS!AN59" display="Daten" xr:uid="{00000000-0004-0000-0500-000000000000}"/>
    <hyperlink ref="AQ27" location="NAS!AN59" display="Daten" xr:uid="{00000000-0004-0000-0500-000001000000}"/>
  </hyperlinks>
  <pageMargins left="0.78740157480314998" right="0.59055118110236204" top="0.15748031496063" bottom="0.15748031496063" header="0" footer="0"/>
  <pageSetup paperSize="9" scale="83" fitToWidth="0"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ACF01-10D8-4B22-A7EB-C98DCFEFBAA2}">
  <sheetPr codeName="Tabelle21"/>
  <dimension ref="A1:AO73"/>
  <sheetViews>
    <sheetView workbookViewId="0"/>
  </sheetViews>
  <sheetFormatPr baseColWidth="10" defaultColWidth="11" defaultRowHeight="14.25"/>
  <cols>
    <col min="1" max="1" width="4.625" style="40" customWidth="1"/>
    <col min="2" max="2" width="2.625" style="40" customWidth="1"/>
    <col min="3" max="3" width="10.625" style="40" customWidth="1"/>
    <col min="4" max="4" width="1.625" style="40" customWidth="1"/>
    <col min="5" max="5" width="12.875" style="40" customWidth="1"/>
    <col min="6" max="6" width="1.625" style="40" customWidth="1"/>
    <col min="7" max="16" width="7" style="40" customWidth="1"/>
    <col min="17" max="17" width="2.625" style="40" customWidth="1"/>
    <col min="18" max="20" width="11" style="40"/>
    <col min="21" max="22" width="2.625" style="40" customWidth="1"/>
    <col min="23" max="23" width="35.625" style="40" customWidth="1"/>
    <col min="24" max="25" width="10.625" style="40" customWidth="1"/>
    <col min="26" max="26" width="12" style="40" customWidth="1"/>
    <col min="27" max="37" width="10.625" style="40" customWidth="1"/>
    <col min="38" max="38" width="2.625" style="40" customWidth="1"/>
    <col min="39" max="16384" width="11" style="40"/>
  </cols>
  <sheetData>
    <row r="1" spans="1:41" ht="4.5" customHeight="1">
      <c r="A1" s="15"/>
      <c r="B1" s="16"/>
      <c r="C1" s="890" t="s">
        <v>0</v>
      </c>
      <c r="D1" s="891"/>
      <c r="E1" s="891"/>
      <c r="F1" s="891"/>
      <c r="G1" s="891"/>
      <c r="H1" s="891"/>
      <c r="I1" s="891"/>
      <c r="J1" s="891"/>
      <c r="K1" s="388"/>
      <c r="L1" s="388"/>
      <c r="M1" s="388"/>
      <c r="N1" s="388"/>
      <c r="O1" s="388"/>
      <c r="P1" s="388"/>
      <c r="Q1" s="63"/>
      <c r="R1" s="15"/>
      <c r="S1" s="15"/>
      <c r="T1" s="15"/>
      <c r="U1" s="103"/>
      <c r="V1" s="103"/>
      <c r="W1" s="886"/>
      <c r="X1" s="887"/>
      <c r="Y1" s="887"/>
      <c r="Z1" s="887"/>
      <c r="AA1" s="887"/>
      <c r="AB1" s="887"/>
      <c r="AC1" s="887"/>
      <c r="AD1" s="887"/>
      <c r="AE1" s="104"/>
      <c r="AF1" s="104"/>
      <c r="AG1" s="104"/>
      <c r="AH1" s="104"/>
      <c r="AI1" s="104"/>
      <c r="AJ1" s="104"/>
      <c r="AK1" s="104"/>
      <c r="AL1" s="103"/>
      <c r="AM1" s="15"/>
      <c r="AN1" s="15"/>
      <c r="AO1" s="15"/>
    </row>
    <row r="2" spans="1:41" ht="4.5" customHeight="1">
      <c r="A2" s="15"/>
      <c r="B2" s="16"/>
      <c r="C2" s="386"/>
      <c r="D2" s="387"/>
      <c r="E2" s="387"/>
      <c r="F2" s="387"/>
      <c r="G2" s="387"/>
      <c r="H2" s="387"/>
      <c r="I2" s="387"/>
      <c r="J2" s="387"/>
      <c r="K2" s="63"/>
      <c r="L2" s="63"/>
      <c r="M2" s="63"/>
      <c r="N2" s="63"/>
      <c r="O2" s="63"/>
      <c r="P2" s="63"/>
      <c r="Q2" s="63"/>
      <c r="R2" s="15"/>
      <c r="S2" s="15"/>
      <c r="T2" s="15"/>
      <c r="U2" s="103"/>
      <c r="V2" s="103"/>
      <c r="W2" s="354"/>
      <c r="X2" s="355"/>
      <c r="Y2" s="355"/>
      <c r="Z2" s="355"/>
      <c r="AA2" s="355"/>
      <c r="AB2" s="131"/>
      <c r="AC2" s="131"/>
      <c r="AD2" s="131"/>
      <c r="AE2" s="131"/>
      <c r="AF2" s="131"/>
      <c r="AG2" s="131"/>
      <c r="AH2" s="131"/>
      <c r="AI2" s="104"/>
      <c r="AJ2" s="104"/>
      <c r="AK2" s="104"/>
      <c r="AL2" s="103"/>
      <c r="AM2" s="15"/>
      <c r="AN2" s="15"/>
      <c r="AO2" s="15"/>
    </row>
    <row r="3" spans="1:41" s="64" customFormat="1" ht="24.95" customHeight="1">
      <c r="A3" s="18"/>
      <c r="B3" s="19"/>
      <c r="C3" s="345" t="str">
        <f>V3</f>
        <v>3</v>
      </c>
      <c r="D3" s="357"/>
      <c r="E3" s="357"/>
      <c r="F3" s="357"/>
      <c r="G3" s="814" t="str">
        <f>W3</f>
        <v>Einkommen, Kaufkraft und Steuern</v>
      </c>
      <c r="H3" s="814"/>
      <c r="I3" s="814"/>
      <c r="J3" s="814"/>
      <c r="K3" s="814"/>
      <c r="L3" s="814"/>
      <c r="M3" s="814"/>
      <c r="N3" s="814"/>
      <c r="O3" s="814"/>
      <c r="P3" s="814"/>
      <c r="Q3" s="65"/>
      <c r="R3" s="18"/>
      <c r="S3" s="18"/>
      <c r="T3" s="18"/>
      <c r="U3" s="113"/>
      <c r="V3" s="517" t="s">
        <v>256</v>
      </c>
      <c r="W3" s="517" t="s">
        <v>84</v>
      </c>
      <c r="X3" s="131"/>
      <c r="Y3" s="131"/>
      <c r="Z3" s="131"/>
      <c r="AA3" s="131"/>
      <c r="AB3" s="131"/>
      <c r="AC3" s="131"/>
      <c r="AD3" s="131"/>
      <c r="AE3" s="131"/>
      <c r="AF3" s="131"/>
      <c r="AG3" s="103"/>
      <c r="AH3" s="103" t="s">
        <v>28</v>
      </c>
      <c r="AI3" s="103" t="s">
        <v>222</v>
      </c>
      <c r="AJ3" s="103"/>
      <c r="AK3" s="603" t="s">
        <v>250</v>
      </c>
      <c r="AL3" s="113"/>
      <c r="AM3" s="15"/>
      <c r="AN3" s="15"/>
      <c r="AO3" s="15"/>
    </row>
    <row r="4" spans="1:41" s="42" customFormat="1" ht="24.95" customHeight="1">
      <c r="A4" s="24"/>
      <c r="B4" s="25"/>
      <c r="C4" s="67"/>
      <c r="D4" s="67"/>
      <c r="E4" s="67"/>
      <c r="F4" s="67"/>
      <c r="G4" s="814"/>
      <c r="H4" s="814"/>
      <c r="I4" s="814"/>
      <c r="J4" s="814"/>
      <c r="K4" s="814"/>
      <c r="L4" s="814"/>
      <c r="M4" s="814"/>
      <c r="N4" s="814"/>
      <c r="O4" s="814"/>
      <c r="P4" s="814"/>
      <c r="Q4" s="25"/>
      <c r="R4" s="24"/>
      <c r="S4" s="24"/>
      <c r="T4" s="24"/>
      <c r="U4" s="105"/>
      <c r="V4" s="105"/>
      <c r="W4" s="105"/>
      <c r="X4" s="105"/>
      <c r="Y4" s="107"/>
      <c r="Z4" s="107"/>
      <c r="AA4" s="103"/>
      <c r="AB4" s="107"/>
      <c r="AC4" s="107"/>
      <c r="AD4" s="107"/>
      <c r="AE4" s="193" t="s">
        <v>1</v>
      </c>
      <c r="AF4" s="13"/>
      <c r="AG4" s="13"/>
      <c r="AH4" s="105"/>
      <c r="AI4" s="103"/>
      <c r="AJ4" s="103"/>
      <c r="AK4" s="140"/>
      <c r="AL4" s="113"/>
      <c r="AM4" s="15"/>
      <c r="AN4" s="15"/>
      <c r="AO4" s="15"/>
    </row>
    <row r="5" spans="1:41" s="44" customFormat="1" ht="24.95" customHeight="1">
      <c r="A5" s="21"/>
      <c r="B5" s="22"/>
      <c r="C5" s="75"/>
      <c r="D5" s="75"/>
      <c r="E5" s="831"/>
      <c r="F5" s="892"/>
      <c r="G5" s="892"/>
      <c r="H5" s="56"/>
      <c r="I5" s="56"/>
      <c r="J5" s="56"/>
      <c r="K5" s="56"/>
      <c r="L5" s="56"/>
      <c r="M5" s="56"/>
      <c r="N5" s="56"/>
      <c r="O5" s="56"/>
      <c r="P5" s="56"/>
      <c r="Q5" s="56"/>
      <c r="R5" s="21"/>
      <c r="S5" s="21"/>
      <c r="T5" s="21"/>
      <c r="U5" s="106"/>
      <c r="V5" s="600"/>
      <c r="W5" s="601"/>
      <c r="X5" s="601"/>
      <c r="Y5" s="888"/>
      <c r="Z5" s="889"/>
      <c r="AA5" s="889"/>
      <c r="AB5" s="602" t="s">
        <v>14</v>
      </c>
      <c r="AC5" s="602" t="s">
        <v>14</v>
      </c>
      <c r="AD5" s="602" t="s">
        <v>14</v>
      </c>
      <c r="AE5" s="602" t="s">
        <v>14</v>
      </c>
      <c r="AF5" s="602" t="s">
        <v>14</v>
      </c>
      <c r="AG5" s="602" t="s">
        <v>14</v>
      </c>
      <c r="AH5" s="602" t="s">
        <v>14</v>
      </c>
      <c r="AI5" s="602" t="s">
        <v>14</v>
      </c>
      <c r="AJ5" s="602" t="s">
        <v>14</v>
      </c>
      <c r="AK5" s="600"/>
      <c r="AL5" s="113"/>
      <c r="AM5" s="15"/>
      <c r="AN5" s="15"/>
      <c r="AO5" s="15"/>
    </row>
    <row r="6" spans="1:41" ht="6" customHeight="1">
      <c r="A6" s="15"/>
      <c r="B6" s="23"/>
      <c r="C6" s="873"/>
      <c r="D6" s="873"/>
      <c r="E6" s="873"/>
      <c r="F6" s="390"/>
      <c r="G6" s="873"/>
      <c r="H6" s="873"/>
      <c r="I6" s="873"/>
      <c r="J6" s="873"/>
      <c r="K6" s="374" t="str">
        <f>AE4</f>
        <v xml:space="preserve"> </v>
      </c>
      <c r="L6" s="873"/>
      <c r="M6" s="873"/>
      <c r="N6" s="885"/>
      <c r="O6" s="885"/>
      <c r="P6" s="326" t="s">
        <v>1</v>
      </c>
      <c r="Q6" s="719"/>
      <c r="R6" s="15"/>
      <c r="S6" s="15"/>
      <c r="T6" s="15"/>
      <c r="U6" s="108"/>
      <c r="V6" s="108"/>
      <c r="W6" s="103"/>
      <c r="X6" s="103"/>
      <c r="Y6" s="103"/>
      <c r="Z6" s="103"/>
      <c r="AA6" s="103"/>
      <c r="AB6" s="103"/>
      <c r="AC6" s="103"/>
      <c r="AD6" s="103"/>
      <c r="AE6" s="103"/>
      <c r="AF6" s="103"/>
      <c r="AG6" s="103"/>
      <c r="AH6" s="103"/>
      <c r="AI6" s="103"/>
      <c r="AJ6" s="103"/>
      <c r="AK6" s="103"/>
      <c r="AL6" s="113"/>
      <c r="AM6" s="15"/>
      <c r="AN6" s="15"/>
      <c r="AO6" s="15"/>
    </row>
    <row r="7" spans="1:41" s="41" customFormat="1" ht="16.5" customHeight="1">
      <c r="A7" s="31"/>
      <c r="B7" s="32"/>
      <c r="C7" s="815" t="str">
        <f>W7</f>
        <v>Anteile der Haushalte nach sozialer Schicht (Kaufkraftpotential, 2018)</v>
      </c>
      <c r="D7" s="815"/>
      <c r="E7" s="815"/>
      <c r="F7" s="815"/>
      <c r="G7" s="815"/>
      <c r="H7" s="815"/>
      <c r="I7" s="815"/>
      <c r="J7" s="815"/>
      <c r="K7" s="815"/>
      <c r="L7" s="815"/>
      <c r="M7" s="815"/>
      <c r="N7" s="815"/>
      <c r="O7" s="815"/>
      <c r="P7" s="33"/>
      <c r="Q7" s="33"/>
      <c r="R7" s="49"/>
      <c r="S7" s="31"/>
      <c r="T7" s="31"/>
      <c r="U7" s="117"/>
      <c r="V7" s="117"/>
      <c r="W7" s="522" t="s">
        <v>320</v>
      </c>
      <c r="X7" s="107"/>
      <c r="Y7" s="107"/>
      <c r="Z7" s="107"/>
      <c r="AA7" s="107"/>
      <c r="AB7" s="107"/>
      <c r="AC7" s="107"/>
      <c r="AD7" s="107"/>
      <c r="AE7" s="107"/>
      <c r="AF7" s="107"/>
      <c r="AG7" s="107"/>
      <c r="AH7" s="107"/>
      <c r="AI7" s="107"/>
      <c r="AJ7" s="107"/>
      <c r="AK7" s="118"/>
      <c r="AL7" s="113"/>
      <c r="AM7" s="15"/>
      <c r="AN7" s="15"/>
      <c r="AO7" s="15"/>
    </row>
    <row r="8" spans="1:41" s="41" customFormat="1" ht="9.9499999999999993" customHeight="1">
      <c r="A8" s="31"/>
      <c r="B8" s="32"/>
      <c r="C8" s="391"/>
      <c r="D8" s="391"/>
      <c r="E8" s="391"/>
      <c r="F8" s="391"/>
      <c r="G8" s="391"/>
      <c r="H8" s="391"/>
      <c r="I8" s="391"/>
      <c r="J8" s="391"/>
      <c r="K8" s="391"/>
      <c r="L8" s="391"/>
      <c r="M8" s="391"/>
      <c r="N8" s="651"/>
      <c r="O8" s="651"/>
      <c r="P8" s="652"/>
      <c r="Q8" s="33"/>
      <c r="R8" s="49"/>
      <c r="S8" s="31"/>
      <c r="T8" s="31"/>
      <c r="U8" s="117"/>
      <c r="V8" s="117"/>
      <c r="W8" s="110"/>
      <c r="X8" s="107"/>
      <c r="Y8" s="107"/>
      <c r="Z8" s="107"/>
      <c r="AA8" s="107"/>
      <c r="AB8" s="107"/>
      <c r="AC8" s="107"/>
      <c r="AD8" s="107"/>
      <c r="AE8" s="107"/>
      <c r="AF8" s="107"/>
      <c r="AG8" s="107"/>
      <c r="AH8" s="107"/>
      <c r="AI8" s="107"/>
      <c r="AJ8" s="107"/>
      <c r="AK8" s="118"/>
      <c r="AL8" s="113"/>
      <c r="AM8" s="15"/>
      <c r="AN8" s="15"/>
      <c r="AO8" s="15"/>
    </row>
    <row r="9" spans="1:41" s="272" customFormat="1" ht="16.5" customHeight="1">
      <c r="A9" s="51"/>
      <c r="B9" s="20"/>
      <c r="C9" s="879"/>
      <c r="D9" s="879"/>
      <c r="E9" s="879"/>
      <c r="F9" s="879"/>
      <c r="G9" s="879"/>
      <c r="H9" s="823" t="str">
        <f>X9</f>
        <v>Unterschicht*</v>
      </c>
      <c r="I9" s="823"/>
      <c r="J9" s="823"/>
      <c r="K9" s="823" t="str">
        <f>Y9</f>
        <v>Mittelschicht**</v>
      </c>
      <c r="L9" s="823"/>
      <c r="M9" s="823"/>
      <c r="N9" s="823" t="str">
        <f>Z9</f>
        <v>Oberschicht***</v>
      </c>
      <c r="O9" s="823"/>
      <c r="P9" s="823"/>
      <c r="Q9" s="82"/>
      <c r="R9" s="51"/>
      <c r="S9" s="51"/>
      <c r="T9" s="51"/>
      <c r="U9" s="159"/>
      <c r="V9" s="159"/>
      <c r="W9" s="118"/>
      <c r="X9" s="141" t="s">
        <v>321</v>
      </c>
      <c r="Y9" s="141" t="s">
        <v>322</v>
      </c>
      <c r="Z9" s="141" t="s">
        <v>323</v>
      </c>
      <c r="AA9" s="107"/>
      <c r="AB9" s="107"/>
      <c r="AC9" s="107"/>
      <c r="AD9" s="107"/>
      <c r="AE9" s="107"/>
      <c r="AF9" s="107"/>
      <c r="AG9" s="107"/>
      <c r="AH9" s="107"/>
      <c r="AI9" s="107"/>
      <c r="AJ9" s="105"/>
      <c r="AK9" s="159"/>
      <c r="AL9" s="113"/>
      <c r="AM9" s="15"/>
      <c r="AN9" s="15"/>
      <c r="AO9" s="15"/>
    </row>
    <row r="10" spans="1:41" ht="16.5" customHeight="1">
      <c r="A10" s="15"/>
      <c r="B10" s="26"/>
      <c r="C10" s="820" t="str">
        <f>W10</f>
        <v>Gemeinde Aachen</v>
      </c>
      <c r="D10" s="820"/>
      <c r="E10" s="820"/>
      <c r="F10" s="820"/>
      <c r="G10" s="820"/>
      <c r="H10" s="882">
        <f>X10</f>
        <v>0.32042516848196123</v>
      </c>
      <c r="I10" s="882"/>
      <c r="J10" s="882"/>
      <c r="K10" s="882">
        <f>Y10</f>
        <v>0.33629058567455689</v>
      </c>
      <c r="L10" s="882"/>
      <c r="M10" s="882"/>
      <c r="N10" s="882">
        <f>Z10</f>
        <v>0.34328424584348188</v>
      </c>
      <c r="O10" s="882"/>
      <c r="P10" s="882"/>
      <c r="Q10" s="392"/>
      <c r="R10" s="35"/>
      <c r="S10" s="15"/>
      <c r="T10" s="35"/>
      <c r="U10" s="109"/>
      <c r="V10" s="109"/>
      <c r="W10" s="452" t="s">
        <v>272</v>
      </c>
      <c r="X10" s="536">
        <v>0.32042516848196123</v>
      </c>
      <c r="Y10" s="536">
        <v>0.33629058567455689</v>
      </c>
      <c r="Z10" s="536">
        <v>0.34328424584348188</v>
      </c>
      <c r="AA10" s="107"/>
      <c r="AB10" s="701"/>
      <c r="AC10" s="107"/>
      <c r="AD10" s="107"/>
      <c r="AE10" s="107"/>
      <c r="AF10" s="107"/>
      <c r="AG10" s="107"/>
      <c r="AH10" s="107"/>
      <c r="AI10" s="107"/>
      <c r="AJ10" s="160"/>
      <c r="AK10" s="103"/>
      <c r="AL10" s="113"/>
      <c r="AM10" s="15"/>
      <c r="AN10" s="15"/>
      <c r="AO10" s="15"/>
    </row>
    <row r="11" spans="1:41" ht="16.5" customHeight="1">
      <c r="A11" s="15"/>
      <c r="B11" s="26"/>
      <c r="C11" s="826" t="str">
        <f>W11</f>
        <v>Kreis Städteregion Aachen</v>
      </c>
      <c r="D11" s="826"/>
      <c r="E11" s="826"/>
      <c r="F11" s="826"/>
      <c r="G11" s="826"/>
      <c r="H11" s="882">
        <f>X11</f>
        <v>0.35903627283988859</v>
      </c>
      <c r="I11" s="882"/>
      <c r="J11" s="882"/>
      <c r="K11" s="882">
        <f>Y11</f>
        <v>0.33077558841746663</v>
      </c>
      <c r="L11" s="882"/>
      <c r="M11" s="882"/>
      <c r="N11" s="882">
        <f>Z11</f>
        <v>0.31018813874264484</v>
      </c>
      <c r="O11" s="882"/>
      <c r="P11" s="882"/>
      <c r="Q11" s="392"/>
      <c r="R11" s="15"/>
      <c r="S11" s="15"/>
      <c r="T11" s="15"/>
      <c r="U11" s="109"/>
      <c r="V11" s="109"/>
      <c r="W11" s="452" t="s">
        <v>274</v>
      </c>
      <c r="X11" s="536">
        <v>0.35903627283988859</v>
      </c>
      <c r="Y11" s="536">
        <v>0.33077558841746663</v>
      </c>
      <c r="Z11" s="536">
        <v>0.31018813874264484</v>
      </c>
      <c r="AA11" s="107"/>
      <c r="AB11" s="701"/>
      <c r="AC11" s="107"/>
      <c r="AD11" s="107"/>
      <c r="AE11" s="107"/>
      <c r="AF11" s="107"/>
      <c r="AG11" s="107"/>
      <c r="AH11" s="107"/>
      <c r="AI11" s="107"/>
      <c r="AJ11" s="160"/>
      <c r="AK11" s="103"/>
      <c r="AL11" s="113"/>
      <c r="AM11" s="15"/>
      <c r="AN11" s="15"/>
      <c r="AO11" s="15"/>
    </row>
    <row r="12" spans="1:41" ht="16.5" customHeight="1">
      <c r="A12" s="15"/>
      <c r="B12" s="26"/>
      <c r="C12" s="826" t="str">
        <f>W12</f>
        <v>Bundesland Nordrhein-Westfalen</v>
      </c>
      <c r="D12" s="826"/>
      <c r="E12" s="826"/>
      <c r="F12" s="826"/>
      <c r="G12" s="826"/>
      <c r="H12" s="882">
        <f>X12</f>
        <v>0.33778337941062991</v>
      </c>
      <c r="I12" s="882"/>
      <c r="J12" s="882"/>
      <c r="K12" s="882">
        <f>Y12</f>
        <v>0.33851262623211287</v>
      </c>
      <c r="L12" s="882"/>
      <c r="M12" s="882"/>
      <c r="N12" s="882">
        <f>Z12</f>
        <v>0.32370399435725711</v>
      </c>
      <c r="O12" s="882"/>
      <c r="P12" s="882"/>
      <c r="Q12" s="392"/>
      <c r="R12" s="15"/>
      <c r="S12" s="15"/>
      <c r="T12" s="15"/>
      <c r="U12" s="109"/>
      <c r="V12" s="109"/>
      <c r="W12" s="452" t="s">
        <v>275</v>
      </c>
      <c r="X12" s="536">
        <v>0.33778337941062991</v>
      </c>
      <c r="Y12" s="536">
        <v>0.33851262623211287</v>
      </c>
      <c r="Z12" s="536">
        <v>0.32370399435725711</v>
      </c>
      <c r="AA12" s="107"/>
      <c r="AB12" s="701"/>
      <c r="AC12" s="107"/>
      <c r="AD12" s="107"/>
      <c r="AE12" s="107"/>
      <c r="AF12" s="107"/>
      <c r="AG12" s="107"/>
      <c r="AH12" s="107"/>
      <c r="AI12" s="107"/>
      <c r="AJ12" s="160"/>
      <c r="AK12" s="103"/>
      <c r="AL12" s="113"/>
      <c r="AM12" s="15"/>
      <c r="AN12" s="15"/>
      <c r="AO12" s="15"/>
    </row>
    <row r="13" spans="1:41" ht="16.5" customHeight="1">
      <c r="A13" s="15"/>
      <c r="B13" s="26"/>
      <c r="C13" s="339" t="str">
        <f>W13</f>
        <v>Deutschland</v>
      </c>
      <c r="D13" s="339"/>
      <c r="E13" s="339"/>
      <c r="F13" s="339"/>
      <c r="G13" s="339"/>
      <c r="H13" s="882">
        <f>X13</f>
        <v>0.33164797355152054</v>
      </c>
      <c r="I13" s="882"/>
      <c r="J13" s="882"/>
      <c r="K13" s="882">
        <f>Y13</f>
        <v>0.35290777684112734</v>
      </c>
      <c r="L13" s="882"/>
      <c r="M13" s="882"/>
      <c r="N13" s="882">
        <f>Z13</f>
        <v>0.31544424960735212</v>
      </c>
      <c r="O13" s="882"/>
      <c r="P13" s="882"/>
      <c r="Q13" s="392"/>
      <c r="R13" s="15"/>
      <c r="S13" s="15"/>
      <c r="T13" s="15"/>
      <c r="U13" s="109"/>
      <c r="V13" s="109"/>
      <c r="W13" s="452" t="s">
        <v>35</v>
      </c>
      <c r="X13" s="536">
        <v>0.33164797355152054</v>
      </c>
      <c r="Y13" s="536">
        <v>0.35290777684112734</v>
      </c>
      <c r="Z13" s="536">
        <v>0.31544424960735212</v>
      </c>
      <c r="AA13" s="107"/>
      <c r="AB13" s="701"/>
      <c r="AC13" s="107"/>
      <c r="AD13" s="107"/>
      <c r="AE13" s="107"/>
      <c r="AF13" s="107"/>
      <c r="AG13" s="107"/>
      <c r="AH13" s="107"/>
      <c r="AI13" s="107"/>
      <c r="AJ13" s="160"/>
      <c r="AK13" s="103"/>
      <c r="AL13" s="113"/>
      <c r="AM13" s="15"/>
      <c r="AN13" s="15"/>
      <c r="AO13" s="15"/>
    </row>
    <row r="14" spans="1:41" ht="4.5" customHeight="1">
      <c r="A14" s="15"/>
      <c r="B14" s="26"/>
      <c r="C14" s="87"/>
      <c r="D14" s="41"/>
      <c r="E14" s="41"/>
      <c r="F14" s="41"/>
      <c r="G14" s="41"/>
      <c r="H14" s="392"/>
      <c r="I14" s="392"/>
      <c r="J14" s="392"/>
      <c r="K14" s="392"/>
      <c r="L14" s="392"/>
      <c r="M14" s="392"/>
      <c r="N14" s="392"/>
      <c r="O14" s="392"/>
      <c r="P14" s="16"/>
      <c r="Q14" s="16"/>
      <c r="R14" s="15"/>
      <c r="S14" s="15"/>
      <c r="T14" s="15"/>
      <c r="U14" s="109"/>
      <c r="V14" s="109"/>
      <c r="W14" s="105"/>
      <c r="X14" s="393"/>
      <c r="Y14" s="393"/>
      <c r="Z14" s="393"/>
      <c r="AA14" s="107"/>
      <c r="AB14" s="107"/>
      <c r="AC14" s="107"/>
      <c r="AD14" s="107"/>
      <c r="AE14" s="107"/>
      <c r="AF14" s="107"/>
      <c r="AG14" s="107"/>
      <c r="AH14" s="107"/>
      <c r="AI14" s="107"/>
      <c r="AJ14" s="160"/>
      <c r="AK14" s="103"/>
      <c r="AL14" s="113"/>
      <c r="AM14" s="15"/>
      <c r="AN14" s="15"/>
      <c r="AO14" s="15"/>
    </row>
    <row r="15" spans="1:41" ht="9.9499999999999993" customHeight="1">
      <c r="A15" s="15"/>
      <c r="B15" s="26"/>
      <c r="C15" s="883" t="str">
        <f>W15</f>
        <v>* Nachfragersegmente 1-3, ** Nachfragersegmente 4-6, *** Nachfragersegmente 7-9.</v>
      </c>
      <c r="D15" s="884"/>
      <c r="E15" s="884"/>
      <c r="F15" s="884"/>
      <c r="G15" s="884"/>
      <c r="H15" s="884"/>
      <c r="I15" s="884"/>
      <c r="J15" s="884"/>
      <c r="K15" s="884"/>
      <c r="L15" s="884"/>
      <c r="M15" s="884"/>
      <c r="N15" s="884"/>
      <c r="O15" s="884"/>
      <c r="P15" s="16"/>
      <c r="Q15" s="16"/>
      <c r="R15" s="15"/>
      <c r="S15" s="15"/>
      <c r="T15" s="15"/>
      <c r="U15" s="109"/>
      <c r="V15" s="109"/>
      <c r="W15" s="370" t="s">
        <v>142</v>
      </c>
      <c r="X15" s="118"/>
      <c r="Y15" s="118"/>
      <c r="Z15" s="118"/>
      <c r="AA15" s="118"/>
      <c r="AB15" s="118"/>
      <c r="AC15" s="118"/>
      <c r="AD15" s="118"/>
      <c r="AE15" s="118"/>
      <c r="AF15" s="118"/>
      <c r="AG15" s="118"/>
      <c r="AH15" s="118"/>
      <c r="AI15" s="118"/>
      <c r="AJ15" s="118"/>
      <c r="AK15" s="103"/>
      <c r="AL15" s="109"/>
      <c r="AM15" s="15"/>
      <c r="AN15" s="15"/>
      <c r="AO15" s="15"/>
    </row>
    <row r="16" spans="1:41" ht="9.9499999999999993" customHeight="1">
      <c r="A16" s="15"/>
      <c r="B16" s="26"/>
      <c r="C16" s="883" t="str">
        <f>W16</f>
        <v>Quelle: BBSR, Statistische Ämter des Bundes und der Länder, Fahrländer Partner.</v>
      </c>
      <c r="D16" s="884"/>
      <c r="E16" s="884"/>
      <c r="F16" s="884"/>
      <c r="G16" s="884"/>
      <c r="H16" s="884"/>
      <c r="I16" s="884"/>
      <c r="J16" s="884"/>
      <c r="K16" s="884"/>
      <c r="L16" s="884"/>
      <c r="M16" s="884"/>
      <c r="N16" s="884"/>
      <c r="O16" s="884"/>
      <c r="P16" s="16"/>
      <c r="Q16" s="16"/>
      <c r="R16" s="15"/>
      <c r="S16" s="15"/>
      <c r="T16" s="15"/>
      <c r="U16" s="109"/>
      <c r="V16" s="109"/>
      <c r="W16" s="370" t="s">
        <v>47</v>
      </c>
      <c r="X16" s="118"/>
      <c r="Y16" s="118"/>
      <c r="Z16" s="118"/>
      <c r="AA16" s="118"/>
      <c r="AB16" s="118"/>
      <c r="AC16" s="118"/>
      <c r="AD16" s="118"/>
      <c r="AE16" s="118"/>
      <c r="AF16" s="118"/>
      <c r="AG16" s="118"/>
      <c r="AH16" s="118"/>
      <c r="AI16" s="118"/>
      <c r="AJ16" s="118"/>
      <c r="AK16" s="103"/>
      <c r="AL16" s="109"/>
      <c r="AM16" s="15"/>
      <c r="AN16" s="15"/>
      <c r="AO16" s="15"/>
    </row>
    <row r="17" spans="1:41" ht="9.9499999999999993" customHeight="1">
      <c r="A17" s="15"/>
      <c r="B17" s="26"/>
      <c r="C17" s="788" t="str">
        <f>W17</f>
        <v/>
      </c>
      <c r="D17" s="788"/>
      <c r="E17" s="788"/>
      <c r="F17" s="788"/>
      <c r="G17" s="788"/>
      <c r="H17" s="788"/>
      <c r="I17" s="788"/>
      <c r="J17" s="788"/>
      <c r="K17" s="788"/>
      <c r="L17" s="788"/>
      <c r="M17" s="788"/>
      <c r="N17" s="788"/>
      <c r="O17" s="788"/>
      <c r="P17" s="16"/>
      <c r="Q17" s="16"/>
      <c r="R17" s="15"/>
      <c r="S17" s="15"/>
      <c r="T17" s="15"/>
      <c r="U17" s="109"/>
      <c r="V17" s="109"/>
      <c r="W17" s="370" t="s">
        <v>14</v>
      </c>
      <c r="X17" s="118"/>
      <c r="Y17" s="118"/>
      <c r="Z17" s="118"/>
      <c r="AA17" s="118"/>
      <c r="AB17" s="118"/>
      <c r="AC17" s="118"/>
      <c r="AD17" s="118"/>
      <c r="AE17" s="118"/>
      <c r="AF17" s="118"/>
      <c r="AG17" s="118"/>
      <c r="AH17" s="118"/>
      <c r="AI17" s="118"/>
      <c r="AJ17" s="118"/>
      <c r="AK17" s="103"/>
      <c r="AL17" s="109"/>
      <c r="AM17" s="15"/>
      <c r="AN17" s="15"/>
      <c r="AO17" s="15"/>
    </row>
    <row r="18" spans="1:41" ht="30" customHeight="1">
      <c r="A18" s="15"/>
      <c r="B18" s="26"/>
      <c r="C18" s="87"/>
      <c r="D18" s="41"/>
      <c r="E18" s="41"/>
      <c r="F18" s="41"/>
      <c r="G18" s="41"/>
      <c r="H18" s="41"/>
      <c r="I18" s="41"/>
      <c r="J18" s="41"/>
      <c r="K18" s="41"/>
      <c r="L18" s="41"/>
      <c r="M18" s="41"/>
      <c r="N18" s="41"/>
      <c r="O18" s="41"/>
      <c r="P18" s="16"/>
      <c r="Q18" s="16"/>
      <c r="R18" s="15"/>
      <c r="S18" s="15"/>
      <c r="T18" s="15"/>
      <c r="U18" s="109"/>
      <c r="V18" s="109"/>
      <c r="W18" s="595"/>
      <c r="X18" s="109"/>
      <c r="Y18" s="109"/>
      <c r="Z18" s="109"/>
      <c r="AA18" s="109"/>
      <c r="AB18" s="109"/>
      <c r="AC18" s="109"/>
      <c r="AD18" s="109"/>
      <c r="AE18" s="109"/>
      <c r="AF18" s="109"/>
      <c r="AG18" s="109"/>
      <c r="AH18" s="109"/>
      <c r="AI18" s="109"/>
      <c r="AJ18" s="109"/>
      <c r="AK18" s="103"/>
      <c r="AL18" s="109"/>
      <c r="AM18" s="15"/>
      <c r="AN18" s="15"/>
      <c r="AO18" s="15"/>
    </row>
    <row r="19" spans="1:41" ht="16.5" customHeight="1">
      <c r="A19" s="15"/>
      <c r="B19" s="26"/>
      <c r="C19" s="815" t="str">
        <f>W19</f>
        <v>Anteil Lohn- und Einkommenssteuerpflichtige an Gesamtbevölkerung</v>
      </c>
      <c r="D19" s="815"/>
      <c r="E19" s="815"/>
      <c r="F19" s="815"/>
      <c r="G19" s="815"/>
      <c r="H19" s="815"/>
      <c r="I19" s="815"/>
      <c r="J19" s="815"/>
      <c r="K19" s="815"/>
      <c r="L19" s="815"/>
      <c r="M19" s="815"/>
      <c r="N19" s="815"/>
      <c r="O19" s="815"/>
      <c r="P19" s="16"/>
      <c r="Q19" s="16"/>
      <c r="R19" s="15"/>
      <c r="S19" s="15"/>
      <c r="T19" s="15"/>
      <c r="U19" s="109"/>
      <c r="V19" s="109"/>
      <c r="W19" s="522" t="s">
        <v>87</v>
      </c>
      <c r="X19" s="110"/>
      <c r="Y19" s="110"/>
      <c r="Z19" s="110"/>
      <c r="AA19" s="110"/>
      <c r="AB19" s="110"/>
      <c r="AC19" s="110"/>
      <c r="AD19" s="110"/>
      <c r="AE19" s="110"/>
      <c r="AF19" s="110"/>
      <c r="AG19" s="110"/>
      <c r="AH19" s="109"/>
      <c r="AI19" s="110"/>
      <c r="AJ19" s="110"/>
      <c r="AK19" s="103"/>
      <c r="AL19" s="109"/>
      <c r="AM19" s="15"/>
      <c r="AN19" s="15"/>
      <c r="AO19" s="15"/>
    </row>
    <row r="20" spans="1:41" ht="9.9499999999999993" customHeight="1">
      <c r="A20" s="15"/>
      <c r="B20" s="26"/>
      <c r="C20" s="318"/>
      <c r="D20" s="318"/>
      <c r="E20" s="318"/>
      <c r="F20" s="318"/>
      <c r="G20" s="318"/>
      <c r="H20" s="318"/>
      <c r="I20" s="318"/>
      <c r="J20" s="318"/>
      <c r="K20" s="318"/>
      <c r="L20" s="318"/>
      <c r="M20" s="318"/>
      <c r="N20" s="502"/>
      <c r="O20" s="502"/>
      <c r="P20" s="653"/>
      <c r="Q20" s="16"/>
      <c r="R20" s="15"/>
      <c r="S20" s="15"/>
      <c r="T20" s="15"/>
      <c r="U20" s="109"/>
      <c r="V20" s="109"/>
      <c r="W20" s="110"/>
      <c r="X20" s="110"/>
      <c r="Y20" s="110"/>
      <c r="Z20" s="110"/>
      <c r="AA20" s="110"/>
      <c r="AB20" s="110"/>
      <c r="AC20" s="110"/>
      <c r="AD20" s="110"/>
      <c r="AE20" s="110"/>
      <c r="AF20" s="110"/>
      <c r="AG20" s="110"/>
      <c r="AH20" s="109"/>
      <c r="AI20" s="110"/>
      <c r="AJ20" s="110"/>
      <c r="AK20" s="103"/>
      <c r="AL20" s="109"/>
      <c r="AM20" s="15"/>
      <c r="AN20" s="15"/>
      <c r="AO20" s="15"/>
    </row>
    <row r="21" spans="1:41" ht="16.5" customHeight="1">
      <c r="A21" s="15"/>
      <c r="B21" s="26"/>
      <c r="C21" s="501"/>
      <c r="D21" s="501"/>
      <c r="E21" s="501"/>
      <c r="F21" s="501"/>
      <c r="G21" s="481"/>
      <c r="H21" s="823">
        <f>AF21</f>
        <v>2014</v>
      </c>
      <c r="I21" s="823"/>
      <c r="J21" s="823"/>
      <c r="K21" s="823">
        <f>AG21</f>
        <v>2015</v>
      </c>
      <c r="L21" s="823"/>
      <c r="M21" s="823"/>
      <c r="N21" s="823">
        <f>AH21</f>
        <v>2016</v>
      </c>
      <c r="O21" s="823"/>
      <c r="P21" s="823"/>
      <c r="Q21" s="82"/>
      <c r="R21" s="15"/>
      <c r="S21" s="15"/>
      <c r="T21" s="15"/>
      <c r="U21" s="109"/>
      <c r="V21" s="109"/>
      <c r="W21" s="117"/>
      <c r="X21" s="144"/>
      <c r="Y21" s="144"/>
      <c r="Z21" s="144"/>
      <c r="AA21" s="144"/>
      <c r="AB21" s="144"/>
      <c r="AC21" s="144"/>
      <c r="AD21" s="144"/>
      <c r="AE21" s="144"/>
      <c r="AF21" s="144">
        <v>2014</v>
      </c>
      <c r="AG21" s="144">
        <v>2015</v>
      </c>
      <c r="AH21" s="144">
        <v>2016</v>
      </c>
      <c r="AI21" s="103"/>
      <c r="AJ21" s="103"/>
      <c r="AK21" s="103"/>
      <c r="AL21" s="109"/>
      <c r="AM21" s="15"/>
      <c r="AN21" s="15"/>
      <c r="AO21" s="15"/>
    </row>
    <row r="22" spans="1:41" ht="16.5" customHeight="1">
      <c r="A22" s="15"/>
      <c r="B22" s="26"/>
      <c r="C22" s="841" t="str">
        <f>W22</f>
        <v>Gemeinde Aachen</v>
      </c>
      <c r="D22" s="841"/>
      <c r="E22" s="841"/>
      <c r="F22" s="841"/>
      <c r="G22" s="841"/>
      <c r="H22" s="882">
        <f t="shared" ref="H22:H25" si="0">AF22</f>
        <v>0.48058651412039322</v>
      </c>
      <c r="I22" s="882"/>
      <c r="J22" s="882"/>
      <c r="K22" s="882">
        <f t="shared" ref="K22:K25" si="1">AG22</f>
        <v>0.48126969924964924</v>
      </c>
      <c r="L22" s="882"/>
      <c r="M22" s="882"/>
      <c r="N22" s="882">
        <f t="shared" ref="N22:N25" si="2">AH22</f>
        <v>0.48931010691934307</v>
      </c>
      <c r="O22" s="882"/>
      <c r="P22" s="882"/>
      <c r="Q22" s="392"/>
      <c r="R22" s="15"/>
      <c r="S22" s="15"/>
      <c r="T22" s="15"/>
      <c r="U22" s="109"/>
      <c r="V22" s="109"/>
      <c r="W22" s="561" t="s">
        <v>272</v>
      </c>
      <c r="X22" s="434"/>
      <c r="Y22" s="434"/>
      <c r="Z22" s="674"/>
      <c r="AA22" s="674"/>
      <c r="AB22" s="674"/>
      <c r="AC22" s="674"/>
      <c r="AD22" s="674"/>
      <c r="AE22" s="674"/>
      <c r="AF22" s="734">
        <v>0.48058651412039322</v>
      </c>
      <c r="AG22" s="734">
        <v>0.48126969924964924</v>
      </c>
      <c r="AH22" s="734">
        <v>0.48931010691934307</v>
      </c>
      <c r="AI22" s="103"/>
      <c r="AJ22" s="103"/>
      <c r="AK22" s="103"/>
      <c r="AL22" s="109"/>
      <c r="AM22" s="15"/>
      <c r="AN22" s="15"/>
      <c r="AO22" s="15"/>
    </row>
    <row r="23" spans="1:41" ht="16.5" customHeight="1">
      <c r="A23" s="15"/>
      <c r="B23" s="26"/>
      <c r="C23" s="841" t="str">
        <f>W23</f>
        <v>Kreis Städteregion Aachen</v>
      </c>
      <c r="D23" s="841"/>
      <c r="E23" s="841"/>
      <c r="F23" s="841"/>
      <c r="G23" s="351"/>
      <c r="H23" s="882">
        <f t="shared" si="0"/>
        <v>0.46553433602173605</v>
      </c>
      <c r="I23" s="882"/>
      <c r="J23" s="882"/>
      <c r="K23" s="882">
        <f t="shared" si="1"/>
        <v>0.46634724744639139</v>
      </c>
      <c r="L23" s="882"/>
      <c r="M23" s="882"/>
      <c r="N23" s="882">
        <f t="shared" si="2"/>
        <v>0.47327104360039968</v>
      </c>
      <c r="O23" s="882"/>
      <c r="P23" s="882"/>
      <c r="Q23" s="392"/>
      <c r="R23" s="15"/>
      <c r="S23" s="15"/>
      <c r="T23" s="15"/>
      <c r="U23" s="109"/>
      <c r="V23" s="109"/>
      <c r="W23" s="561" t="s">
        <v>274</v>
      </c>
      <c r="X23" s="434"/>
      <c r="Y23" s="434"/>
      <c r="Z23" s="674"/>
      <c r="AA23" s="674"/>
      <c r="AB23" s="674"/>
      <c r="AC23" s="674"/>
      <c r="AD23" s="674"/>
      <c r="AE23" s="674"/>
      <c r="AF23" s="734">
        <v>0.46553433602173605</v>
      </c>
      <c r="AG23" s="734">
        <v>0.46634724744639139</v>
      </c>
      <c r="AH23" s="734">
        <v>0.47327104360039968</v>
      </c>
      <c r="AI23" s="103"/>
      <c r="AJ23" s="103"/>
      <c r="AK23" s="103"/>
      <c r="AL23" s="109"/>
      <c r="AM23" s="15"/>
      <c r="AN23" s="15"/>
      <c r="AO23" s="15"/>
    </row>
    <row r="24" spans="1:41" ht="16.5" customHeight="1">
      <c r="A24" s="15"/>
      <c r="B24" s="26"/>
      <c r="C24" s="841" t="str">
        <f>W24</f>
        <v>Bundesland Nordrhein-Westfalen</v>
      </c>
      <c r="D24" s="841"/>
      <c r="E24" s="841"/>
      <c r="F24" s="339"/>
      <c r="G24" s="351"/>
      <c r="H24" s="882">
        <f t="shared" si="0"/>
        <v>0.48059501653749742</v>
      </c>
      <c r="I24" s="882"/>
      <c r="J24" s="882"/>
      <c r="K24" s="882">
        <f t="shared" si="1"/>
        <v>0.47862770938158183</v>
      </c>
      <c r="L24" s="882"/>
      <c r="M24" s="882"/>
      <c r="N24" s="882">
        <f t="shared" si="2"/>
        <v>0.48413938435223952</v>
      </c>
      <c r="O24" s="882"/>
      <c r="P24" s="882"/>
      <c r="Q24" s="392"/>
      <c r="R24" s="50"/>
      <c r="S24" s="15"/>
      <c r="T24" s="15"/>
      <c r="U24" s="109"/>
      <c r="V24" s="109"/>
      <c r="W24" s="561" t="s">
        <v>275</v>
      </c>
      <c r="X24" s="434"/>
      <c r="Y24" s="434"/>
      <c r="Z24" s="674"/>
      <c r="AA24" s="674"/>
      <c r="AB24" s="674"/>
      <c r="AC24" s="674"/>
      <c r="AD24" s="674"/>
      <c r="AE24" s="674"/>
      <c r="AF24" s="734">
        <v>0.48059501653749742</v>
      </c>
      <c r="AG24" s="734">
        <v>0.47862770938158183</v>
      </c>
      <c r="AH24" s="734">
        <v>0.48413938435223952</v>
      </c>
      <c r="AI24" s="103"/>
      <c r="AJ24" s="103"/>
      <c r="AK24" s="103"/>
      <c r="AL24" s="109"/>
      <c r="AM24" s="15"/>
      <c r="AN24" s="15"/>
      <c r="AO24" s="15"/>
    </row>
    <row r="25" spans="1:41" ht="16.5" customHeight="1">
      <c r="A25" s="15"/>
      <c r="B25" s="26"/>
      <c r="C25" s="841" t="str">
        <f>W25</f>
        <v>Deutschland</v>
      </c>
      <c r="D25" s="841"/>
      <c r="E25" s="841"/>
      <c r="F25" s="339"/>
      <c r="G25" s="351"/>
      <c r="H25" s="882">
        <f t="shared" si="0"/>
        <v>0.4918813731997807</v>
      </c>
      <c r="I25" s="882"/>
      <c r="J25" s="882"/>
      <c r="K25" s="882">
        <f t="shared" si="1"/>
        <v>0.49154668429653714</v>
      </c>
      <c r="L25" s="882"/>
      <c r="M25" s="882"/>
      <c r="N25" s="882">
        <f t="shared" si="2"/>
        <v>0.49591985269611599</v>
      </c>
      <c r="O25" s="882"/>
      <c r="P25" s="882"/>
      <c r="Q25" s="392"/>
      <c r="R25" s="50"/>
      <c r="S25" s="15"/>
      <c r="T25" s="15"/>
      <c r="U25" s="109"/>
      <c r="V25" s="109"/>
      <c r="W25" s="561" t="s">
        <v>35</v>
      </c>
      <c r="X25" s="434"/>
      <c r="Y25" s="434"/>
      <c r="Z25" s="674"/>
      <c r="AA25" s="674"/>
      <c r="AB25" s="674"/>
      <c r="AC25" s="674"/>
      <c r="AD25" s="674"/>
      <c r="AE25" s="674"/>
      <c r="AF25" s="734">
        <v>0.4918813731997807</v>
      </c>
      <c r="AG25" s="734">
        <v>0.49154668429653714</v>
      </c>
      <c r="AH25" s="734">
        <v>0.49591985269611599</v>
      </c>
      <c r="AI25" s="103"/>
      <c r="AJ25" s="103"/>
      <c r="AK25" s="103"/>
      <c r="AL25" s="109"/>
      <c r="AM25" s="15"/>
      <c r="AN25" s="15"/>
      <c r="AO25" s="15"/>
    </row>
    <row r="26" spans="1:41" ht="4.5" customHeight="1">
      <c r="A26" s="15"/>
      <c r="B26" s="26"/>
      <c r="C26" s="87"/>
      <c r="D26" s="87"/>
      <c r="E26" s="87"/>
      <c r="F26" s="41"/>
      <c r="G26" s="315"/>
      <c r="H26" s="315"/>
      <c r="I26" s="315"/>
      <c r="J26" s="315"/>
      <c r="K26" s="315"/>
      <c r="L26" s="315"/>
      <c r="M26" s="315"/>
      <c r="N26" s="315"/>
      <c r="O26" s="315"/>
      <c r="P26" s="16"/>
      <c r="Q26" s="16"/>
      <c r="R26" s="50"/>
      <c r="S26" s="15"/>
      <c r="T26" s="15"/>
      <c r="U26" s="109"/>
      <c r="V26" s="109"/>
      <c r="W26" s="126"/>
      <c r="X26" s="121"/>
      <c r="Y26" s="121"/>
      <c r="Z26" s="121"/>
      <c r="AA26" s="121"/>
      <c r="AB26" s="121"/>
      <c r="AC26" s="121"/>
      <c r="AD26" s="121"/>
      <c r="AE26" s="121"/>
      <c r="AF26" s="121"/>
      <c r="AG26" s="121"/>
      <c r="AH26" s="109"/>
      <c r="AI26" s="103"/>
      <c r="AJ26" s="103"/>
      <c r="AK26" s="103"/>
      <c r="AL26" s="109"/>
      <c r="AM26" s="15"/>
      <c r="AN26" s="15"/>
      <c r="AO26" s="15"/>
    </row>
    <row r="27" spans="1:41" ht="9.9499999999999993" customHeight="1">
      <c r="A27" s="15"/>
      <c r="B27" s="26"/>
      <c r="C27" s="883" t="str">
        <f>W29</f>
        <v>Quelle: Statistische Ämter des Bundes und der Länder, Fahrländer Partner.</v>
      </c>
      <c r="D27" s="883"/>
      <c r="E27" s="883"/>
      <c r="F27" s="883"/>
      <c r="G27" s="883"/>
      <c r="H27" s="883"/>
      <c r="I27" s="883"/>
      <c r="J27" s="883"/>
      <c r="K27" s="883"/>
      <c r="L27" s="883"/>
      <c r="M27" s="883"/>
      <c r="N27" s="883"/>
      <c r="O27" s="883"/>
      <c r="P27" s="16"/>
      <c r="Q27" s="16"/>
      <c r="R27" s="50"/>
      <c r="S27" s="15"/>
      <c r="T27" s="15"/>
      <c r="U27" s="109"/>
      <c r="V27" s="109"/>
      <c r="W27" s="370"/>
      <c r="X27" s="121"/>
      <c r="Y27" s="121"/>
      <c r="Z27" s="121"/>
      <c r="AA27" s="121"/>
      <c r="AB27" s="121"/>
      <c r="AC27" s="121"/>
      <c r="AD27" s="121"/>
      <c r="AE27" s="121"/>
      <c r="AF27" s="121"/>
      <c r="AG27" s="121"/>
      <c r="AH27" s="109"/>
      <c r="AI27" s="103"/>
      <c r="AJ27" s="103"/>
      <c r="AK27" s="103"/>
      <c r="AL27" s="109"/>
      <c r="AM27" s="15"/>
      <c r="AN27" s="15"/>
      <c r="AO27" s="15"/>
    </row>
    <row r="28" spans="1:41" ht="9.9499999999999993" customHeight="1">
      <c r="A28" s="15"/>
      <c r="B28" s="26"/>
      <c r="C28" s="312" t="str">
        <f>W30</f>
        <v/>
      </c>
      <c r="D28" s="312"/>
      <c r="E28" s="312"/>
      <c r="F28" s="312"/>
      <c r="G28" s="312"/>
      <c r="H28" s="312"/>
      <c r="I28" s="312"/>
      <c r="J28" s="312"/>
      <c r="K28" s="312"/>
      <c r="L28" s="312"/>
      <c r="M28" s="312"/>
      <c r="N28" s="312"/>
      <c r="O28" s="312"/>
      <c r="P28" s="16"/>
      <c r="Q28" s="16"/>
      <c r="R28" s="50"/>
      <c r="S28" s="15"/>
      <c r="T28" s="15"/>
      <c r="U28" s="109"/>
      <c r="V28" s="109"/>
      <c r="W28" s="370"/>
      <c r="X28" s="121"/>
      <c r="Y28" s="121"/>
      <c r="Z28" s="121"/>
      <c r="AA28" s="121"/>
      <c r="AB28" s="121"/>
      <c r="AC28" s="121"/>
      <c r="AD28" s="121"/>
      <c r="AE28" s="121"/>
      <c r="AF28" s="121"/>
      <c r="AG28" s="121"/>
      <c r="AH28" s="109"/>
      <c r="AI28" s="103"/>
      <c r="AJ28" s="103"/>
      <c r="AK28" s="103"/>
      <c r="AL28" s="109"/>
      <c r="AM28" s="15"/>
      <c r="AN28" s="15"/>
      <c r="AO28" s="15"/>
    </row>
    <row r="29" spans="1:41" ht="9.9499999999999993" customHeight="1">
      <c r="A29" s="15"/>
      <c r="B29" s="26"/>
      <c r="C29" s="883"/>
      <c r="D29" s="883"/>
      <c r="E29" s="883"/>
      <c r="F29" s="883"/>
      <c r="G29" s="883"/>
      <c r="H29" s="883"/>
      <c r="I29" s="883"/>
      <c r="J29" s="883"/>
      <c r="K29" s="883"/>
      <c r="L29" s="883"/>
      <c r="M29" s="883"/>
      <c r="N29" s="883"/>
      <c r="O29" s="883"/>
      <c r="P29" s="16"/>
      <c r="Q29" s="16"/>
      <c r="R29" s="50"/>
      <c r="S29" s="15"/>
      <c r="T29" s="15"/>
      <c r="U29" s="109"/>
      <c r="V29" s="109"/>
      <c r="W29" s="370" t="s">
        <v>33</v>
      </c>
      <c r="X29" s="118"/>
      <c r="Y29" s="118"/>
      <c r="Z29" s="118"/>
      <c r="AA29" s="118"/>
      <c r="AB29" s="118"/>
      <c r="AC29" s="118"/>
      <c r="AD29" s="118"/>
      <c r="AE29" s="118"/>
      <c r="AF29" s="118"/>
      <c r="AG29" s="118"/>
      <c r="AH29" s="109"/>
      <c r="AI29" s="103"/>
      <c r="AJ29" s="103"/>
      <c r="AK29" s="103"/>
      <c r="AL29" s="109"/>
      <c r="AM29" s="15"/>
      <c r="AN29" s="15"/>
      <c r="AO29" s="15"/>
    </row>
    <row r="30" spans="1:41" ht="30" customHeight="1">
      <c r="A30" s="15"/>
      <c r="B30" s="26"/>
      <c r="C30" s="87"/>
      <c r="D30" s="87"/>
      <c r="E30" s="87"/>
      <c r="F30" s="87"/>
      <c r="G30" s="87"/>
      <c r="H30" s="87"/>
      <c r="I30" s="87"/>
      <c r="J30" s="87"/>
      <c r="K30" s="87"/>
      <c r="L30" s="87"/>
      <c r="M30" s="87"/>
      <c r="N30" s="87"/>
      <c r="O30" s="87"/>
      <c r="P30" s="16"/>
      <c r="Q30" s="16"/>
      <c r="R30" s="50"/>
      <c r="S30" s="15"/>
      <c r="T30" s="15"/>
      <c r="U30" s="109"/>
      <c r="V30" s="109"/>
      <c r="W30" s="370" t="s">
        <v>14</v>
      </c>
      <c r="X30" s="141"/>
      <c r="Y30" s="141"/>
      <c r="Z30" s="141"/>
      <c r="AA30" s="141"/>
      <c r="AB30" s="141"/>
      <c r="AC30" s="141"/>
      <c r="AD30" s="141"/>
      <c r="AE30" s="141"/>
      <c r="AF30" s="141"/>
      <c r="AG30" s="141"/>
      <c r="AH30" s="110"/>
      <c r="AI30" s="103"/>
      <c r="AJ30" s="103"/>
      <c r="AK30" s="103"/>
      <c r="AL30" s="109"/>
      <c r="AM30" s="15"/>
      <c r="AN30" s="15"/>
      <c r="AO30" s="15"/>
    </row>
    <row r="31" spans="1:41" ht="16.5" customHeight="1">
      <c r="A31" s="15"/>
      <c r="B31" s="26"/>
      <c r="C31" s="815" t="str">
        <f>W31</f>
        <v>Gesamtbetrag der jährlichen kommunalen Einkünfte pro Einwohner (in EUR)</v>
      </c>
      <c r="D31" s="815"/>
      <c r="E31" s="815"/>
      <c r="F31" s="815"/>
      <c r="G31" s="815"/>
      <c r="H31" s="815"/>
      <c r="I31" s="815"/>
      <c r="J31" s="815"/>
      <c r="K31" s="815"/>
      <c r="L31" s="815"/>
      <c r="M31" s="815"/>
      <c r="N31" s="815"/>
      <c r="O31" s="815"/>
      <c r="P31" s="16"/>
      <c r="Q31" s="16"/>
      <c r="R31" s="50"/>
      <c r="S31" s="15"/>
      <c r="T31" s="15"/>
      <c r="U31" s="109"/>
      <c r="V31" s="109"/>
      <c r="W31" s="522" t="s">
        <v>324</v>
      </c>
      <c r="X31" s="110"/>
      <c r="Y31" s="110"/>
      <c r="Z31" s="110"/>
      <c r="AA31" s="110"/>
      <c r="AB31" s="110"/>
      <c r="AC31" s="110"/>
      <c r="AD31" s="110"/>
      <c r="AE31" s="110"/>
      <c r="AF31" s="110"/>
      <c r="AG31" s="110"/>
      <c r="AH31" s="110"/>
      <c r="AI31" s="103"/>
      <c r="AJ31" s="103"/>
      <c r="AK31" s="103"/>
      <c r="AL31" s="109"/>
      <c r="AM31" s="15"/>
      <c r="AN31" s="15"/>
      <c r="AO31" s="15"/>
    </row>
    <row r="32" spans="1:41" ht="9.9499999999999993" customHeight="1">
      <c r="A32" s="15"/>
      <c r="B32" s="26"/>
      <c r="C32" s="502"/>
      <c r="D32" s="502"/>
      <c r="E32" s="502"/>
      <c r="F32" s="502"/>
      <c r="G32" s="502"/>
      <c r="H32" s="502"/>
      <c r="I32" s="502"/>
      <c r="J32" s="502"/>
      <c r="K32" s="502"/>
      <c r="L32" s="502"/>
      <c r="M32" s="502"/>
      <c r="N32" s="502"/>
      <c r="O32" s="502"/>
      <c r="P32" s="653"/>
      <c r="Q32" s="16"/>
      <c r="R32" s="50"/>
      <c r="S32" s="15"/>
      <c r="T32" s="15"/>
      <c r="U32" s="109"/>
      <c r="V32" s="109"/>
      <c r="W32" s="110"/>
      <c r="X32" s="110"/>
      <c r="Y32" s="110"/>
      <c r="Z32" s="110"/>
      <c r="AA32" s="110"/>
      <c r="AB32" s="110"/>
      <c r="AC32" s="110"/>
      <c r="AD32" s="110"/>
      <c r="AE32" s="110"/>
      <c r="AF32" s="110"/>
      <c r="AG32" s="110"/>
      <c r="AH32" s="110"/>
      <c r="AI32" s="103"/>
      <c r="AJ32" s="103"/>
      <c r="AK32" s="103"/>
      <c r="AL32" s="109"/>
      <c r="AM32" s="15"/>
      <c r="AN32" s="15"/>
      <c r="AO32" s="15"/>
    </row>
    <row r="33" spans="1:41" ht="16.5" customHeight="1">
      <c r="A33" s="15"/>
      <c r="B33" s="26"/>
      <c r="C33" s="501"/>
      <c r="D33" s="501"/>
      <c r="E33" s="501"/>
      <c r="F33" s="501"/>
      <c r="G33" s="481"/>
      <c r="H33" s="823">
        <f>AF33</f>
        <v>2014</v>
      </c>
      <c r="I33" s="823"/>
      <c r="J33" s="823"/>
      <c r="K33" s="823">
        <f>AG33</f>
        <v>2015</v>
      </c>
      <c r="L33" s="823"/>
      <c r="M33" s="823"/>
      <c r="N33" s="823">
        <f>AH33</f>
        <v>2016</v>
      </c>
      <c r="O33" s="823"/>
      <c r="P33" s="823"/>
      <c r="Q33" s="82"/>
      <c r="R33" s="50"/>
      <c r="S33" s="15"/>
      <c r="T33" s="15"/>
      <c r="U33" s="109"/>
      <c r="V33" s="109"/>
      <c r="W33" s="117"/>
      <c r="X33" s="144"/>
      <c r="Y33" s="144"/>
      <c r="Z33" s="144"/>
      <c r="AA33" s="144"/>
      <c r="AB33" s="144"/>
      <c r="AC33" s="144"/>
      <c r="AD33" s="144"/>
      <c r="AE33" s="144"/>
      <c r="AF33" s="144">
        <v>2014</v>
      </c>
      <c r="AG33" s="144">
        <v>2015</v>
      </c>
      <c r="AH33" s="144">
        <v>2016</v>
      </c>
      <c r="AI33" s="103"/>
      <c r="AJ33" s="103"/>
      <c r="AK33" s="103"/>
      <c r="AL33" s="109"/>
      <c r="AM33" s="15"/>
      <c r="AN33" s="15"/>
      <c r="AO33" s="15"/>
    </row>
    <row r="34" spans="1:41" ht="16.5" customHeight="1">
      <c r="A34" s="15"/>
      <c r="B34" s="26"/>
      <c r="C34" s="841" t="str">
        <f>W34</f>
        <v>Gemeinde Aachen</v>
      </c>
      <c r="D34" s="841"/>
      <c r="E34" s="841"/>
      <c r="F34" s="841"/>
      <c r="G34" s="841"/>
      <c r="H34" s="824">
        <f t="shared" ref="H34:H37" si="3">AF34</f>
        <v>17328.249827399151</v>
      </c>
      <c r="I34" s="824"/>
      <c r="J34" s="824"/>
      <c r="K34" s="824">
        <f t="shared" ref="K34:K37" si="4">AG34</f>
        <v>17891.615999349291</v>
      </c>
      <c r="L34" s="824"/>
      <c r="M34" s="824"/>
      <c r="N34" s="824">
        <f t="shared" ref="N34:N37" si="5">AH34</f>
        <v>18641.005752170844</v>
      </c>
      <c r="O34" s="824"/>
      <c r="P34" s="824"/>
      <c r="Q34" s="315"/>
      <c r="R34" s="50"/>
      <c r="S34" s="15"/>
      <c r="T34" s="15"/>
      <c r="U34" s="109"/>
      <c r="V34" s="109"/>
      <c r="W34" s="561" t="s">
        <v>272</v>
      </c>
      <c r="X34" s="434"/>
      <c r="Y34" s="434"/>
      <c r="Z34" s="434"/>
      <c r="AA34" s="434"/>
      <c r="AB34" s="434"/>
      <c r="AC34" s="434"/>
      <c r="AD34" s="434"/>
      <c r="AE34" s="434"/>
      <c r="AF34" s="434">
        <v>17328.249827399151</v>
      </c>
      <c r="AG34" s="434">
        <v>17891.615999349291</v>
      </c>
      <c r="AH34" s="434">
        <v>18641.005752170844</v>
      </c>
      <c r="AI34" s="103"/>
      <c r="AJ34" s="103"/>
      <c r="AK34" s="103"/>
      <c r="AL34" s="109"/>
      <c r="AM34" s="15"/>
      <c r="AN34" s="15"/>
      <c r="AO34" s="15"/>
    </row>
    <row r="35" spans="1:41" ht="16.5" customHeight="1">
      <c r="A35" s="15"/>
      <c r="B35" s="26"/>
      <c r="C35" s="841" t="str">
        <f>W35</f>
        <v>Kreis Städteregion Aachen</v>
      </c>
      <c r="D35" s="841"/>
      <c r="E35" s="841"/>
      <c r="F35" s="841"/>
      <c r="G35" s="351"/>
      <c r="H35" s="824">
        <f t="shared" si="3"/>
        <v>16645.388296774829</v>
      </c>
      <c r="I35" s="824"/>
      <c r="J35" s="824"/>
      <c r="K35" s="824">
        <f t="shared" si="4"/>
        <v>17122.786240662044</v>
      </c>
      <c r="L35" s="824"/>
      <c r="M35" s="824"/>
      <c r="N35" s="824">
        <f t="shared" si="5"/>
        <v>17857.75930725901</v>
      </c>
      <c r="O35" s="824"/>
      <c r="P35" s="824"/>
      <c r="Q35" s="315"/>
      <c r="R35" s="50"/>
      <c r="S35" s="15"/>
      <c r="T35" s="15"/>
      <c r="U35" s="109"/>
      <c r="V35" s="109"/>
      <c r="W35" s="561" t="s">
        <v>274</v>
      </c>
      <c r="X35" s="434"/>
      <c r="Y35" s="434"/>
      <c r="Z35" s="434"/>
      <c r="AA35" s="434"/>
      <c r="AB35" s="434"/>
      <c r="AC35" s="434"/>
      <c r="AD35" s="434"/>
      <c r="AE35" s="434"/>
      <c r="AF35" s="434">
        <v>16645.388296774829</v>
      </c>
      <c r="AG35" s="434">
        <v>17122.786240662044</v>
      </c>
      <c r="AH35" s="434">
        <v>17857.75930725901</v>
      </c>
      <c r="AI35" s="103"/>
      <c r="AJ35" s="103"/>
      <c r="AK35" s="103"/>
      <c r="AL35" s="109"/>
      <c r="AM35" s="15"/>
      <c r="AN35" s="15"/>
      <c r="AO35" s="15"/>
    </row>
    <row r="36" spans="1:41" ht="16.5" customHeight="1">
      <c r="A36" s="15"/>
      <c r="B36" s="26"/>
      <c r="C36" s="841" t="str">
        <f>W36</f>
        <v>Bundesland Nordrhein-Westfalen</v>
      </c>
      <c r="D36" s="841"/>
      <c r="E36" s="841"/>
      <c r="F36" s="339"/>
      <c r="G36" s="351"/>
      <c r="H36" s="824">
        <f t="shared" si="3"/>
        <v>17962.989036572992</v>
      </c>
      <c r="I36" s="824"/>
      <c r="J36" s="824"/>
      <c r="K36" s="824">
        <f t="shared" si="4"/>
        <v>18455.95570819225</v>
      </c>
      <c r="L36" s="824"/>
      <c r="M36" s="824"/>
      <c r="N36" s="824">
        <f t="shared" si="5"/>
        <v>19214.63988462893</v>
      </c>
      <c r="O36" s="824"/>
      <c r="P36" s="824"/>
      <c r="Q36" s="315"/>
      <c r="R36" s="50"/>
      <c r="S36" s="15"/>
      <c r="T36" s="15"/>
      <c r="U36" s="109"/>
      <c r="V36" s="109"/>
      <c r="W36" s="561" t="s">
        <v>275</v>
      </c>
      <c r="X36" s="434"/>
      <c r="Y36" s="434"/>
      <c r="Z36" s="434"/>
      <c r="AA36" s="434"/>
      <c r="AB36" s="434"/>
      <c r="AC36" s="434"/>
      <c r="AD36" s="434"/>
      <c r="AE36" s="434"/>
      <c r="AF36" s="434">
        <v>17962.989036572992</v>
      </c>
      <c r="AG36" s="434">
        <v>18455.95570819225</v>
      </c>
      <c r="AH36" s="434">
        <v>19214.63988462893</v>
      </c>
      <c r="AI36" s="103"/>
      <c r="AJ36" s="103"/>
      <c r="AK36" s="103"/>
      <c r="AL36" s="109"/>
      <c r="AM36" s="15"/>
      <c r="AN36" s="15"/>
      <c r="AO36" s="15"/>
    </row>
    <row r="37" spans="1:41" ht="16.5" customHeight="1">
      <c r="A37" s="15"/>
      <c r="B37" s="26"/>
      <c r="C37" s="841" t="str">
        <f>W37</f>
        <v>Deutschland</v>
      </c>
      <c r="D37" s="841"/>
      <c r="E37" s="841"/>
      <c r="F37" s="339"/>
      <c r="G37" s="351"/>
      <c r="H37" s="824">
        <f t="shared" si="3"/>
        <v>18219.46989598958</v>
      </c>
      <c r="I37" s="824"/>
      <c r="J37" s="824"/>
      <c r="K37" s="824">
        <f t="shared" si="4"/>
        <v>18848.208930028497</v>
      </c>
      <c r="L37" s="824"/>
      <c r="M37" s="824"/>
      <c r="N37" s="824">
        <f t="shared" si="5"/>
        <v>19603.018143613775</v>
      </c>
      <c r="O37" s="824"/>
      <c r="P37" s="824"/>
      <c r="Q37" s="315"/>
      <c r="R37" s="50"/>
      <c r="S37" s="15"/>
      <c r="T37" s="15"/>
      <c r="U37" s="109"/>
      <c r="V37" s="109"/>
      <c r="W37" s="561" t="s">
        <v>35</v>
      </c>
      <c r="X37" s="434"/>
      <c r="Y37" s="434"/>
      <c r="Z37" s="434"/>
      <c r="AA37" s="434"/>
      <c r="AB37" s="434"/>
      <c r="AC37" s="434"/>
      <c r="AD37" s="434"/>
      <c r="AE37" s="434"/>
      <c r="AF37" s="434">
        <v>18219.46989598958</v>
      </c>
      <c r="AG37" s="434">
        <v>18848.208930028497</v>
      </c>
      <c r="AH37" s="434">
        <v>19603.018143613775</v>
      </c>
      <c r="AI37" s="103"/>
      <c r="AJ37" s="103"/>
      <c r="AK37" s="103"/>
      <c r="AL37" s="109"/>
      <c r="AM37" s="15"/>
      <c r="AN37" s="15"/>
      <c r="AO37" s="15"/>
    </row>
    <row r="38" spans="1:41" ht="4.5" customHeight="1">
      <c r="A38" s="15"/>
      <c r="B38" s="26"/>
      <c r="C38" s="87"/>
      <c r="D38" s="87"/>
      <c r="E38" s="87"/>
      <c r="F38" s="41"/>
      <c r="G38" s="315"/>
      <c r="H38" s="315"/>
      <c r="I38" s="315"/>
      <c r="J38" s="315"/>
      <c r="K38" s="315"/>
      <c r="L38" s="315"/>
      <c r="M38" s="315"/>
      <c r="N38" s="315"/>
      <c r="O38" s="315"/>
      <c r="P38" s="16"/>
      <c r="Q38" s="16"/>
      <c r="R38" s="50"/>
      <c r="S38" s="15"/>
      <c r="T38" s="15"/>
      <c r="U38" s="109"/>
      <c r="V38" s="109"/>
      <c r="W38" s="126"/>
      <c r="X38" s="121"/>
      <c r="Y38" s="121"/>
      <c r="Z38" s="121"/>
      <c r="AA38" s="121"/>
      <c r="AB38" s="121"/>
      <c r="AC38" s="121"/>
      <c r="AD38" s="121"/>
      <c r="AE38" s="121"/>
      <c r="AF38" s="121"/>
      <c r="AG38" s="121"/>
      <c r="AH38" s="110"/>
      <c r="AI38" s="103"/>
      <c r="AJ38" s="103"/>
      <c r="AK38" s="103"/>
      <c r="AL38" s="109"/>
      <c r="AM38" s="15"/>
      <c r="AN38" s="15"/>
      <c r="AO38" s="15"/>
    </row>
    <row r="39" spans="1:41" ht="9.9499999999999993" customHeight="1">
      <c r="A39" s="15"/>
      <c r="B39" s="26"/>
      <c r="C39" s="883" t="str">
        <f>W29</f>
        <v>Quelle: Statistische Ämter des Bundes und der Länder, Fahrländer Partner.</v>
      </c>
      <c r="D39" s="883"/>
      <c r="E39" s="883"/>
      <c r="F39" s="883"/>
      <c r="G39" s="883"/>
      <c r="H39" s="883"/>
      <c r="I39" s="883"/>
      <c r="J39" s="883"/>
      <c r="K39" s="883"/>
      <c r="L39" s="883"/>
      <c r="M39" s="883"/>
      <c r="N39" s="883"/>
      <c r="O39" s="883"/>
      <c r="P39" s="16"/>
      <c r="Q39" s="16"/>
      <c r="R39" s="50"/>
      <c r="S39" s="15"/>
      <c r="T39" s="15"/>
      <c r="U39" s="109"/>
      <c r="V39" s="109"/>
      <c r="W39" s="370"/>
      <c r="X39" s="118"/>
      <c r="Y39" s="118"/>
      <c r="Z39" s="118"/>
      <c r="AA39" s="118"/>
      <c r="AB39" s="118"/>
      <c r="AC39" s="118"/>
      <c r="AD39" s="118"/>
      <c r="AE39" s="118"/>
      <c r="AF39" s="118"/>
      <c r="AG39" s="118"/>
      <c r="AH39" s="110"/>
      <c r="AI39" s="103"/>
      <c r="AJ39" s="103"/>
      <c r="AK39" s="103"/>
      <c r="AL39" s="109"/>
      <c r="AM39" s="15"/>
      <c r="AN39" s="15"/>
      <c r="AO39" s="15"/>
    </row>
    <row r="40" spans="1:41" ht="9.9499999999999993" customHeight="1">
      <c r="A40" s="15"/>
      <c r="B40" s="26"/>
      <c r="C40" s="312" t="str">
        <f>W41</f>
        <v/>
      </c>
      <c r="D40" s="312"/>
      <c r="E40" s="312"/>
      <c r="F40" s="312"/>
      <c r="G40" s="312"/>
      <c r="H40" s="312"/>
      <c r="I40" s="312"/>
      <c r="J40" s="312"/>
      <c r="K40" s="312"/>
      <c r="L40" s="312"/>
      <c r="M40" s="312"/>
      <c r="N40" s="312"/>
      <c r="O40" s="312"/>
      <c r="P40" s="16"/>
      <c r="Q40" s="16"/>
      <c r="R40" s="50"/>
      <c r="S40" s="15"/>
      <c r="T40" s="15"/>
      <c r="U40" s="109"/>
      <c r="V40" s="109"/>
      <c r="W40" s="370"/>
      <c r="X40" s="118"/>
      <c r="Y40" s="118"/>
      <c r="Z40" s="118"/>
      <c r="AA40" s="118"/>
      <c r="AB40" s="118"/>
      <c r="AC40" s="118"/>
      <c r="AD40" s="118"/>
      <c r="AE40" s="118"/>
      <c r="AF40" s="118"/>
      <c r="AG40" s="118"/>
      <c r="AH40" s="110"/>
      <c r="AI40" s="103"/>
      <c r="AJ40" s="103"/>
      <c r="AK40" s="103"/>
      <c r="AL40" s="109"/>
      <c r="AM40" s="15"/>
      <c r="AN40" s="15"/>
      <c r="AO40" s="15"/>
    </row>
    <row r="41" spans="1:41" ht="11.45" customHeight="1">
      <c r="A41" s="15"/>
      <c r="B41" s="26"/>
      <c r="C41" s="883"/>
      <c r="D41" s="883"/>
      <c r="E41" s="883"/>
      <c r="F41" s="883"/>
      <c r="G41" s="883"/>
      <c r="H41" s="883"/>
      <c r="I41" s="883"/>
      <c r="J41" s="883"/>
      <c r="K41" s="883"/>
      <c r="L41" s="883"/>
      <c r="M41" s="883"/>
      <c r="N41" s="883"/>
      <c r="O41" s="883"/>
      <c r="P41" s="16"/>
      <c r="Q41" s="16"/>
      <c r="R41" s="50"/>
      <c r="S41" s="15"/>
      <c r="T41" s="15"/>
      <c r="U41" s="109"/>
      <c r="V41" s="109"/>
      <c r="W41" s="370" t="s">
        <v>14</v>
      </c>
      <c r="X41" s="118"/>
      <c r="Y41" s="118"/>
      <c r="Z41" s="118"/>
      <c r="AA41" s="118"/>
      <c r="AB41" s="118"/>
      <c r="AC41" s="118"/>
      <c r="AD41" s="118"/>
      <c r="AE41" s="118"/>
      <c r="AF41" s="118"/>
      <c r="AG41" s="118"/>
      <c r="AH41" s="110"/>
      <c r="AI41" s="103"/>
      <c r="AJ41" s="103"/>
      <c r="AK41" s="103"/>
      <c r="AL41" s="109"/>
      <c r="AM41" s="15"/>
      <c r="AN41" s="15"/>
      <c r="AO41" s="15"/>
    </row>
    <row r="42" spans="1:41" ht="30" customHeight="1">
      <c r="A42" s="15"/>
      <c r="B42" s="26"/>
      <c r="C42" s="87"/>
      <c r="D42" s="87"/>
      <c r="E42" s="87"/>
      <c r="F42" s="87"/>
      <c r="G42" s="87"/>
      <c r="H42" s="87"/>
      <c r="I42" s="87"/>
      <c r="J42" s="87"/>
      <c r="K42" s="87"/>
      <c r="L42" s="87"/>
      <c r="M42" s="87"/>
      <c r="N42" s="87"/>
      <c r="O42" s="87"/>
      <c r="P42" s="16"/>
      <c r="Q42" s="16"/>
      <c r="R42" s="50"/>
      <c r="S42" s="15"/>
      <c r="T42" s="15"/>
      <c r="U42" s="109"/>
      <c r="V42" s="109"/>
      <c r="W42" s="141"/>
      <c r="X42" s="141"/>
      <c r="Y42" s="141"/>
      <c r="Z42" s="141"/>
      <c r="AA42" s="141"/>
      <c r="AB42" s="141"/>
      <c r="AC42" s="141"/>
      <c r="AD42" s="141"/>
      <c r="AE42" s="141"/>
      <c r="AF42" s="141"/>
      <c r="AG42" s="141"/>
      <c r="AH42" s="110"/>
      <c r="AI42" s="103"/>
      <c r="AJ42" s="103"/>
      <c r="AK42" s="103"/>
      <c r="AL42" s="109"/>
      <c r="AM42" s="15"/>
      <c r="AN42" s="15"/>
      <c r="AO42" s="15"/>
    </row>
    <row r="43" spans="1:41" ht="16.5" customHeight="1">
      <c r="A43" s="15"/>
      <c r="B43" s="26"/>
      <c r="C43" s="815" t="str">
        <f>W43</f>
        <v>Betrag der jährlichen Lohn- und Einkommenssteuer pro Einwohner (in EUR)</v>
      </c>
      <c r="D43" s="815"/>
      <c r="E43" s="815"/>
      <c r="F43" s="815"/>
      <c r="G43" s="815"/>
      <c r="H43" s="815"/>
      <c r="I43" s="815"/>
      <c r="J43" s="815"/>
      <c r="K43" s="815"/>
      <c r="L43" s="815"/>
      <c r="M43" s="815"/>
      <c r="N43" s="815"/>
      <c r="O43" s="815"/>
      <c r="P43" s="16"/>
      <c r="Q43" s="16"/>
      <c r="R43" s="50"/>
      <c r="S43" s="15"/>
      <c r="T43" s="15"/>
      <c r="U43" s="109"/>
      <c r="V43" s="109"/>
      <c r="W43" s="522" t="s">
        <v>85</v>
      </c>
      <c r="X43" s="110"/>
      <c r="Y43" s="110"/>
      <c r="Z43" s="110"/>
      <c r="AA43" s="110"/>
      <c r="AB43" s="110"/>
      <c r="AC43" s="110"/>
      <c r="AD43" s="110"/>
      <c r="AE43" s="110"/>
      <c r="AF43" s="110"/>
      <c r="AG43" s="110"/>
      <c r="AH43" s="110"/>
      <c r="AI43" s="103"/>
      <c r="AJ43" s="103"/>
      <c r="AK43" s="103"/>
      <c r="AL43" s="109"/>
      <c r="AM43" s="15"/>
      <c r="AN43" s="15"/>
      <c r="AO43" s="15"/>
    </row>
    <row r="44" spans="1:41" ht="9.9499999999999993" customHeight="1">
      <c r="A44" s="15"/>
      <c r="B44" s="26"/>
      <c r="C44" s="502"/>
      <c r="D44" s="502"/>
      <c r="E44" s="502"/>
      <c r="F44" s="502"/>
      <c r="G44" s="502"/>
      <c r="H44" s="502"/>
      <c r="I44" s="502"/>
      <c r="J44" s="502"/>
      <c r="K44" s="502"/>
      <c r="L44" s="502"/>
      <c r="M44" s="502"/>
      <c r="N44" s="502"/>
      <c r="O44" s="502"/>
      <c r="P44" s="653"/>
      <c r="Q44" s="16"/>
      <c r="R44" s="50"/>
      <c r="S44" s="15"/>
      <c r="T44" s="15"/>
      <c r="U44" s="109"/>
      <c r="V44" s="109"/>
      <c r="W44" s="110"/>
      <c r="X44" s="110"/>
      <c r="Y44" s="110"/>
      <c r="Z44" s="110"/>
      <c r="AA44" s="110"/>
      <c r="AB44" s="110"/>
      <c r="AC44" s="110"/>
      <c r="AD44" s="110"/>
      <c r="AE44" s="110"/>
      <c r="AF44" s="110"/>
      <c r="AG44" s="110"/>
      <c r="AH44" s="110"/>
      <c r="AI44" s="103"/>
      <c r="AJ44" s="103"/>
      <c r="AK44" s="103"/>
      <c r="AL44" s="109"/>
      <c r="AM44" s="15"/>
      <c r="AN44" s="15"/>
      <c r="AO44" s="15"/>
    </row>
    <row r="45" spans="1:41" ht="16.5" customHeight="1">
      <c r="A45" s="15"/>
      <c r="B45" s="26"/>
      <c r="C45" s="501"/>
      <c r="D45" s="501"/>
      <c r="E45" s="501"/>
      <c r="F45" s="501"/>
      <c r="G45" s="481"/>
      <c r="H45" s="823">
        <f>AF45</f>
        <v>2014</v>
      </c>
      <c r="I45" s="823"/>
      <c r="J45" s="823"/>
      <c r="K45" s="823">
        <f>AG45</f>
        <v>2015</v>
      </c>
      <c r="L45" s="823"/>
      <c r="M45" s="823"/>
      <c r="N45" s="881">
        <f>AH45</f>
        <v>2016</v>
      </c>
      <c r="O45" s="881"/>
      <c r="P45" s="881"/>
      <c r="Q45" s="82"/>
      <c r="R45" s="50"/>
      <c r="S45" s="15"/>
      <c r="T45" s="15"/>
      <c r="U45" s="109"/>
      <c r="V45" s="109"/>
      <c r="W45" s="117"/>
      <c r="X45" s="144"/>
      <c r="Y45" s="144"/>
      <c r="Z45" s="144"/>
      <c r="AA45" s="144"/>
      <c r="AB45" s="144"/>
      <c r="AC45" s="144"/>
      <c r="AD45" s="144"/>
      <c r="AE45" s="144"/>
      <c r="AF45" s="144">
        <v>2014</v>
      </c>
      <c r="AG45" s="144">
        <v>2015</v>
      </c>
      <c r="AH45" s="144">
        <v>2016</v>
      </c>
      <c r="AI45" s="103"/>
      <c r="AJ45" s="103"/>
      <c r="AK45" s="103"/>
      <c r="AL45" s="109"/>
      <c r="AM45" s="15"/>
      <c r="AN45" s="15"/>
      <c r="AO45" s="15"/>
    </row>
    <row r="46" spans="1:41" ht="16.5" customHeight="1">
      <c r="A46" s="15"/>
      <c r="B46" s="26"/>
      <c r="C46" s="841" t="str">
        <f>W46</f>
        <v>Gemeinde Aachen</v>
      </c>
      <c r="D46" s="841"/>
      <c r="E46" s="841"/>
      <c r="F46" s="841"/>
      <c r="G46" s="841"/>
      <c r="H46" s="824">
        <f t="shared" ref="H46:H49" si="6">AF46</f>
        <v>3259.5135943715686</v>
      </c>
      <c r="I46" s="824"/>
      <c r="J46" s="824"/>
      <c r="K46" s="824">
        <f t="shared" ref="K46:K49" si="7">AG46</f>
        <v>3436.6106106513207</v>
      </c>
      <c r="L46" s="824"/>
      <c r="M46" s="824"/>
      <c r="N46" s="824">
        <f t="shared" ref="N46:N49" si="8">AH46</f>
        <v>3542.8595923266284</v>
      </c>
      <c r="O46" s="824"/>
      <c r="P46" s="824"/>
      <c r="Q46" s="315"/>
      <c r="R46" s="50"/>
      <c r="S46" s="15"/>
      <c r="T46" s="15"/>
      <c r="U46" s="109"/>
      <c r="V46" s="109"/>
      <c r="W46" s="561" t="s">
        <v>272</v>
      </c>
      <c r="X46" s="434"/>
      <c r="Y46" s="434"/>
      <c r="Z46" s="434"/>
      <c r="AA46" s="434"/>
      <c r="AB46" s="434"/>
      <c r="AC46" s="434"/>
      <c r="AD46" s="434"/>
      <c r="AE46" s="434"/>
      <c r="AF46" s="434">
        <v>3259.5135943715686</v>
      </c>
      <c r="AG46" s="434">
        <v>3436.6106106513207</v>
      </c>
      <c r="AH46" s="434">
        <v>3542.8595923266284</v>
      </c>
      <c r="AI46" s="103"/>
      <c r="AJ46" s="103"/>
      <c r="AK46" s="103"/>
      <c r="AL46" s="109"/>
      <c r="AM46" s="15"/>
      <c r="AN46" s="15"/>
      <c r="AO46" s="15"/>
    </row>
    <row r="47" spans="1:41" ht="16.5" customHeight="1">
      <c r="A47" s="15"/>
      <c r="B47" s="26"/>
      <c r="C47" s="841" t="str">
        <f>W47</f>
        <v>Kreis Städteregion Aachen</v>
      </c>
      <c r="D47" s="841"/>
      <c r="E47" s="841"/>
      <c r="F47" s="841"/>
      <c r="G47" s="351"/>
      <c r="H47" s="824">
        <f t="shared" si="6"/>
        <v>2893.2642638420484</v>
      </c>
      <c r="I47" s="824"/>
      <c r="J47" s="824"/>
      <c r="K47" s="824">
        <f t="shared" si="7"/>
        <v>3012.4710699340339</v>
      </c>
      <c r="L47" s="824"/>
      <c r="M47" s="824"/>
      <c r="N47" s="824">
        <f t="shared" si="8"/>
        <v>3123.2496850519119</v>
      </c>
      <c r="O47" s="824"/>
      <c r="P47" s="824"/>
      <c r="Q47" s="315"/>
      <c r="R47" s="50"/>
      <c r="S47" s="15"/>
      <c r="T47" s="15"/>
      <c r="U47" s="109"/>
      <c r="V47" s="109"/>
      <c r="W47" s="561" t="s">
        <v>274</v>
      </c>
      <c r="X47" s="434"/>
      <c r="Y47" s="434"/>
      <c r="Z47" s="434"/>
      <c r="AA47" s="434"/>
      <c r="AB47" s="434"/>
      <c r="AC47" s="434"/>
      <c r="AD47" s="434"/>
      <c r="AE47" s="434"/>
      <c r="AF47" s="434">
        <v>2893.2642638420484</v>
      </c>
      <c r="AG47" s="434">
        <v>3012.4710699340339</v>
      </c>
      <c r="AH47" s="434">
        <v>3123.2496850519119</v>
      </c>
      <c r="AI47" s="103"/>
      <c r="AJ47" s="103"/>
      <c r="AK47" s="103"/>
      <c r="AL47" s="109"/>
      <c r="AM47" s="15"/>
      <c r="AN47" s="15"/>
      <c r="AO47" s="15"/>
    </row>
    <row r="48" spans="1:41" ht="16.5" customHeight="1">
      <c r="A48" s="15"/>
      <c r="B48" s="26"/>
      <c r="C48" s="841" t="str">
        <f>W48</f>
        <v>Bundesland Nordrhein-Westfalen</v>
      </c>
      <c r="D48" s="841"/>
      <c r="E48" s="841"/>
      <c r="F48" s="339"/>
      <c r="G48" s="351"/>
      <c r="H48" s="824">
        <f t="shared" si="6"/>
        <v>3165.1506868824517</v>
      </c>
      <c r="I48" s="824"/>
      <c r="J48" s="824"/>
      <c r="K48" s="824">
        <f t="shared" si="7"/>
        <v>3290.9329906844</v>
      </c>
      <c r="L48" s="824"/>
      <c r="M48" s="824"/>
      <c r="N48" s="824">
        <f t="shared" si="8"/>
        <v>3403.016081519947</v>
      </c>
      <c r="O48" s="824"/>
      <c r="P48" s="824"/>
      <c r="Q48" s="315"/>
      <c r="R48" s="50"/>
      <c r="S48" s="15"/>
      <c r="T48" s="15"/>
      <c r="U48" s="109"/>
      <c r="V48" s="109"/>
      <c r="W48" s="561" t="s">
        <v>275</v>
      </c>
      <c r="X48" s="434"/>
      <c r="Y48" s="434"/>
      <c r="Z48" s="434"/>
      <c r="AA48" s="434"/>
      <c r="AB48" s="434"/>
      <c r="AC48" s="434"/>
      <c r="AD48" s="434"/>
      <c r="AE48" s="434"/>
      <c r="AF48" s="434">
        <v>3165.1506868824517</v>
      </c>
      <c r="AG48" s="434">
        <v>3290.9329906844</v>
      </c>
      <c r="AH48" s="434">
        <v>3403.016081519947</v>
      </c>
      <c r="AI48" s="103"/>
      <c r="AJ48" s="103"/>
      <c r="AK48" s="103"/>
      <c r="AL48" s="109"/>
      <c r="AM48" s="15"/>
      <c r="AN48" s="15"/>
      <c r="AO48" s="15"/>
    </row>
    <row r="49" spans="1:41" ht="16.5" customHeight="1">
      <c r="A49" s="15"/>
      <c r="B49" s="26"/>
      <c r="C49" s="841" t="str">
        <f>W49</f>
        <v>Deutschland</v>
      </c>
      <c r="D49" s="841"/>
      <c r="E49" s="841"/>
      <c r="F49" s="339"/>
      <c r="G49" s="351"/>
      <c r="H49" s="824">
        <f t="shared" si="6"/>
        <v>3195.1515721468249</v>
      </c>
      <c r="I49" s="824"/>
      <c r="J49" s="824"/>
      <c r="K49" s="824">
        <f t="shared" si="7"/>
        <v>3357.3773477808836</v>
      </c>
      <c r="L49" s="824"/>
      <c r="M49" s="824"/>
      <c r="N49" s="824">
        <f t="shared" si="8"/>
        <v>3477.4659567228978</v>
      </c>
      <c r="O49" s="824"/>
      <c r="P49" s="824"/>
      <c r="Q49" s="315"/>
      <c r="R49" s="50"/>
      <c r="S49" s="15"/>
      <c r="T49" s="15"/>
      <c r="U49" s="109"/>
      <c r="V49" s="109"/>
      <c r="W49" s="561" t="s">
        <v>35</v>
      </c>
      <c r="X49" s="434"/>
      <c r="Y49" s="434"/>
      <c r="Z49" s="434"/>
      <c r="AA49" s="434"/>
      <c r="AB49" s="434"/>
      <c r="AC49" s="434"/>
      <c r="AD49" s="434"/>
      <c r="AE49" s="434"/>
      <c r="AF49" s="434">
        <v>3195.1515721468249</v>
      </c>
      <c r="AG49" s="434">
        <v>3357.3773477808836</v>
      </c>
      <c r="AH49" s="434">
        <v>3477.4659567228978</v>
      </c>
      <c r="AI49" s="103"/>
      <c r="AJ49" s="103"/>
      <c r="AK49" s="103"/>
      <c r="AL49" s="109"/>
      <c r="AM49" s="15"/>
      <c r="AN49" s="15"/>
      <c r="AO49" s="15"/>
    </row>
    <row r="50" spans="1:41" ht="4.5" customHeight="1">
      <c r="A50" s="15"/>
      <c r="B50" s="26"/>
      <c r="C50" s="87"/>
      <c r="D50" s="87"/>
      <c r="E50" s="87"/>
      <c r="F50" s="41"/>
      <c r="G50" s="315"/>
      <c r="H50" s="315"/>
      <c r="I50" s="315"/>
      <c r="J50" s="315"/>
      <c r="K50" s="315"/>
      <c r="L50" s="315"/>
      <c r="M50" s="315"/>
      <c r="N50" s="315"/>
      <c r="O50" s="315"/>
      <c r="P50" s="16"/>
      <c r="Q50" s="16"/>
      <c r="R50" s="50"/>
      <c r="S50" s="15"/>
      <c r="T50" s="15"/>
      <c r="U50" s="109"/>
      <c r="V50" s="109"/>
      <c r="W50" s="126"/>
      <c r="X50" s="121"/>
      <c r="Y50" s="121"/>
      <c r="Z50" s="121"/>
      <c r="AA50" s="121"/>
      <c r="AB50" s="121"/>
      <c r="AC50" s="121"/>
      <c r="AD50" s="121"/>
      <c r="AE50" s="121"/>
      <c r="AF50" s="121"/>
      <c r="AG50" s="121"/>
      <c r="AH50" s="110"/>
      <c r="AI50" s="103"/>
      <c r="AJ50" s="103"/>
      <c r="AK50" s="103"/>
      <c r="AL50" s="109"/>
      <c r="AM50" s="15"/>
      <c r="AN50" s="15"/>
      <c r="AO50" s="15"/>
    </row>
    <row r="51" spans="1:41" ht="9.9499999999999993" customHeight="1">
      <c r="A51" s="15"/>
      <c r="B51" s="26"/>
      <c r="C51" s="883" t="str">
        <f>W51</f>
        <v>Quelle: Statistische Ämter des Bundes und der Länder, Fahrländer Partner.</v>
      </c>
      <c r="D51" s="883"/>
      <c r="E51" s="883"/>
      <c r="F51" s="883"/>
      <c r="G51" s="883"/>
      <c r="H51" s="883"/>
      <c r="I51" s="883"/>
      <c r="J51" s="883"/>
      <c r="K51" s="883"/>
      <c r="L51" s="883"/>
      <c r="M51" s="883"/>
      <c r="N51" s="883"/>
      <c r="O51" s="883"/>
      <c r="P51" s="16"/>
      <c r="Q51" s="16"/>
      <c r="R51" s="50"/>
      <c r="S51" s="15"/>
      <c r="T51" s="15"/>
      <c r="U51" s="109"/>
      <c r="V51" s="109"/>
      <c r="W51" s="370" t="s">
        <v>33</v>
      </c>
      <c r="X51" s="118"/>
      <c r="Y51" s="118"/>
      <c r="Z51" s="118"/>
      <c r="AA51" s="118"/>
      <c r="AB51" s="118"/>
      <c r="AC51" s="118"/>
      <c r="AD51" s="118"/>
      <c r="AE51" s="118"/>
      <c r="AF51" s="118"/>
      <c r="AG51" s="118"/>
      <c r="AH51" s="110"/>
      <c r="AI51" s="103"/>
      <c r="AJ51" s="103"/>
      <c r="AK51" s="103"/>
      <c r="AL51" s="109"/>
      <c r="AM51" s="15"/>
      <c r="AN51" s="15"/>
      <c r="AO51" s="15"/>
    </row>
    <row r="52" spans="1:41" ht="9.9499999999999993" customHeight="1">
      <c r="A52" s="15"/>
      <c r="B52" s="26"/>
      <c r="C52" s="312" t="str">
        <f>W41</f>
        <v/>
      </c>
      <c r="D52" s="312"/>
      <c r="E52" s="312"/>
      <c r="F52" s="312"/>
      <c r="G52" s="312"/>
      <c r="H52" s="312"/>
      <c r="I52" s="312"/>
      <c r="J52" s="312"/>
      <c r="K52" s="312"/>
      <c r="L52" s="312"/>
      <c r="M52" s="312"/>
      <c r="N52" s="312"/>
      <c r="O52" s="312"/>
      <c r="P52" s="16"/>
      <c r="Q52" s="16"/>
      <c r="R52" s="50"/>
      <c r="S52" s="15"/>
      <c r="T52" s="15"/>
      <c r="U52" s="109"/>
      <c r="V52" s="109"/>
      <c r="W52" s="370"/>
      <c r="X52" s="118"/>
      <c r="Y52" s="118"/>
      <c r="Z52" s="118"/>
      <c r="AA52" s="118"/>
      <c r="AB52" s="118"/>
      <c r="AC52" s="118"/>
      <c r="AD52" s="118"/>
      <c r="AE52" s="118"/>
      <c r="AF52" s="118"/>
      <c r="AG52" s="118"/>
      <c r="AH52" s="110"/>
      <c r="AI52" s="103"/>
      <c r="AJ52" s="103"/>
      <c r="AK52" s="103"/>
      <c r="AL52" s="109"/>
      <c r="AM52" s="15"/>
      <c r="AN52" s="15"/>
      <c r="AO52" s="15"/>
    </row>
    <row r="53" spans="1:41" ht="9.9499999999999993" customHeight="1">
      <c r="A53" s="15"/>
      <c r="B53" s="26"/>
      <c r="C53" s="883"/>
      <c r="D53" s="883"/>
      <c r="E53" s="883"/>
      <c r="F53" s="883"/>
      <c r="G53" s="883"/>
      <c r="H53" s="883"/>
      <c r="I53" s="883"/>
      <c r="J53" s="883"/>
      <c r="K53" s="883"/>
      <c r="L53" s="883"/>
      <c r="M53" s="883"/>
      <c r="N53" s="883"/>
      <c r="O53" s="883"/>
      <c r="P53" s="16"/>
      <c r="Q53" s="16"/>
      <c r="R53" s="50"/>
      <c r="S53" s="15"/>
      <c r="T53" s="15"/>
      <c r="U53" s="109"/>
      <c r="V53" s="109"/>
      <c r="W53" s="370"/>
      <c r="X53" s="118"/>
      <c r="Y53" s="118"/>
      <c r="Z53" s="118"/>
      <c r="AA53" s="118"/>
      <c r="AB53" s="118"/>
      <c r="AC53" s="118"/>
      <c r="AD53" s="118"/>
      <c r="AE53" s="118"/>
      <c r="AF53" s="118"/>
      <c r="AG53" s="118"/>
      <c r="AH53" s="118"/>
      <c r="AI53" s="103"/>
      <c r="AJ53" s="103"/>
      <c r="AK53" s="103"/>
      <c r="AL53" s="109"/>
      <c r="AM53" s="15"/>
      <c r="AN53" s="15"/>
      <c r="AO53" s="15"/>
    </row>
    <row r="54" spans="1:41" ht="30" customHeight="1">
      <c r="A54" s="15"/>
      <c r="B54" s="26"/>
      <c r="C54" s="759"/>
      <c r="D54" s="759"/>
      <c r="E54" s="759"/>
      <c r="F54" s="759"/>
      <c r="G54" s="759"/>
      <c r="H54" s="759"/>
      <c r="I54" s="759"/>
      <c r="J54" s="759"/>
      <c r="K54" s="759"/>
      <c r="L54" s="759"/>
      <c r="M54" s="759"/>
      <c r="N54" s="759"/>
      <c r="O54" s="759"/>
      <c r="P54" s="16"/>
      <c r="Q54" s="16"/>
      <c r="R54" s="50"/>
      <c r="S54" s="15"/>
      <c r="T54" s="15"/>
      <c r="U54" s="109"/>
      <c r="V54" s="109"/>
      <c r="W54" s="370" t="s">
        <v>49</v>
      </c>
      <c r="X54" s="141"/>
      <c r="Y54" s="141"/>
      <c r="Z54" s="141"/>
      <c r="AA54" s="141"/>
      <c r="AB54" s="141"/>
      <c r="AC54" s="141"/>
      <c r="AD54" s="141"/>
      <c r="AE54" s="141"/>
      <c r="AF54" s="141"/>
      <c r="AG54" s="141"/>
      <c r="AH54" s="110"/>
      <c r="AI54" s="103"/>
      <c r="AJ54" s="103"/>
      <c r="AK54" s="103"/>
      <c r="AL54" s="109"/>
      <c r="AM54" s="15"/>
      <c r="AN54" s="15"/>
      <c r="AO54" s="15"/>
    </row>
    <row r="55" spans="1:41" ht="16.5" customHeight="1">
      <c r="A55" s="15"/>
      <c r="B55" s="26"/>
      <c r="C55" s="815" t="str">
        <f>W55</f>
        <v>Hebesatz Grundsteuer B</v>
      </c>
      <c r="D55" s="815"/>
      <c r="E55" s="815"/>
      <c r="F55" s="815"/>
      <c r="G55" s="815"/>
      <c r="H55" s="815"/>
      <c r="I55" s="815"/>
      <c r="J55" s="815"/>
      <c r="K55" s="815"/>
      <c r="L55" s="815"/>
      <c r="M55" s="815"/>
      <c r="N55" s="815"/>
      <c r="O55" s="815"/>
      <c r="P55" s="16"/>
      <c r="Q55" s="16"/>
      <c r="R55" s="50"/>
      <c r="S55" s="15"/>
      <c r="T55" s="15"/>
      <c r="U55" s="109"/>
      <c r="V55" s="109"/>
      <c r="W55" s="522" t="s">
        <v>86</v>
      </c>
      <c r="X55" s="110"/>
      <c r="Y55" s="110"/>
      <c r="Z55" s="110"/>
      <c r="AA55" s="110"/>
      <c r="AB55" s="110"/>
      <c r="AC55" s="110"/>
      <c r="AD55" s="110"/>
      <c r="AE55" s="110"/>
      <c r="AF55" s="110"/>
      <c r="AG55" s="110"/>
      <c r="AH55" s="110"/>
      <c r="AI55" s="103"/>
      <c r="AJ55" s="103"/>
      <c r="AK55" s="103"/>
      <c r="AL55" s="109"/>
      <c r="AM55" s="15"/>
      <c r="AN55" s="15"/>
      <c r="AO55" s="15"/>
    </row>
    <row r="56" spans="1:41" ht="9.9499999999999993" customHeight="1">
      <c r="A56" s="15"/>
      <c r="B56" s="26"/>
      <c r="C56" s="502"/>
      <c r="D56" s="502"/>
      <c r="E56" s="502"/>
      <c r="F56" s="502"/>
      <c r="G56" s="502"/>
      <c r="H56" s="502"/>
      <c r="I56" s="502"/>
      <c r="J56" s="502"/>
      <c r="K56" s="502"/>
      <c r="L56" s="502"/>
      <c r="M56" s="502"/>
      <c r="N56" s="502"/>
      <c r="O56" s="502"/>
      <c r="P56" s="653"/>
      <c r="Q56" s="16"/>
      <c r="R56" s="50"/>
      <c r="S56" s="15"/>
      <c r="T56" s="15"/>
      <c r="U56" s="109"/>
      <c r="V56" s="109"/>
      <c r="W56" s="110"/>
      <c r="X56" s="110"/>
      <c r="Y56" s="110"/>
      <c r="Z56" s="110"/>
      <c r="AA56" s="110"/>
      <c r="AB56" s="110"/>
      <c r="AC56" s="110"/>
      <c r="AD56" s="110"/>
      <c r="AE56" s="110"/>
      <c r="AF56" s="110"/>
      <c r="AG56" s="110"/>
      <c r="AH56" s="110"/>
      <c r="AI56" s="103"/>
      <c r="AJ56" s="103"/>
      <c r="AK56" s="103"/>
      <c r="AL56" s="109"/>
      <c r="AM56" s="15"/>
      <c r="AN56" s="15"/>
      <c r="AO56" s="15"/>
    </row>
    <row r="57" spans="1:41" ht="16.5" customHeight="1">
      <c r="A57" s="15"/>
      <c r="B57" s="26"/>
      <c r="C57" s="501"/>
      <c r="D57" s="501"/>
      <c r="E57" s="501"/>
      <c r="F57" s="501"/>
      <c r="G57" s="757"/>
      <c r="H57" s="823"/>
      <c r="I57" s="823"/>
      <c r="J57" s="823"/>
      <c r="K57" s="823">
        <f>AG57</f>
        <v>2018</v>
      </c>
      <c r="L57" s="823"/>
      <c r="M57" s="823"/>
      <c r="N57" s="881">
        <f>AH57</f>
        <v>2019</v>
      </c>
      <c r="O57" s="881">
        <f>AH57</f>
        <v>2019</v>
      </c>
      <c r="P57" s="881"/>
      <c r="Q57" s="762"/>
      <c r="R57" s="50"/>
      <c r="S57" s="15"/>
      <c r="T57" s="15"/>
      <c r="U57" s="109"/>
      <c r="V57" s="109"/>
      <c r="W57" s="117"/>
      <c r="X57" s="144"/>
      <c r="Y57" s="144"/>
      <c r="Z57" s="144"/>
      <c r="AA57" s="144"/>
      <c r="AB57" s="144"/>
      <c r="AC57" s="144"/>
      <c r="AD57" s="144"/>
      <c r="AE57" s="144"/>
      <c r="AF57" s="144"/>
      <c r="AG57" s="144">
        <v>2018</v>
      </c>
      <c r="AH57" s="144">
        <v>2019</v>
      </c>
      <c r="AI57" s="103"/>
      <c r="AJ57" s="103"/>
      <c r="AK57" s="103"/>
      <c r="AL57" s="109"/>
      <c r="AM57" s="15"/>
      <c r="AN57" s="15"/>
      <c r="AO57" s="15"/>
    </row>
    <row r="58" spans="1:41" ht="16.5" customHeight="1">
      <c r="A58" s="15"/>
      <c r="B58" s="26"/>
      <c r="C58" s="841" t="str">
        <f>W58</f>
        <v>Gemeinde Aachen</v>
      </c>
      <c r="D58" s="841"/>
      <c r="E58" s="841"/>
      <c r="F58" s="841"/>
      <c r="G58" s="841"/>
      <c r="H58" s="824"/>
      <c r="I58" s="824"/>
      <c r="J58" s="824"/>
      <c r="K58" s="824">
        <f>AG58</f>
        <v>525</v>
      </c>
      <c r="L58" s="824"/>
      <c r="M58" s="824"/>
      <c r="N58" s="824">
        <f>AH58</f>
        <v>525</v>
      </c>
      <c r="O58" s="824"/>
      <c r="P58" s="824"/>
      <c r="Q58" s="315"/>
      <c r="R58" s="50"/>
      <c r="S58" s="15"/>
      <c r="T58" s="15"/>
      <c r="U58" s="109"/>
      <c r="V58" s="109"/>
      <c r="W58" s="561" t="s">
        <v>272</v>
      </c>
      <c r="X58" s="434"/>
      <c r="Y58" s="434"/>
      <c r="Z58" s="434"/>
      <c r="AA58" s="434"/>
      <c r="AB58" s="434"/>
      <c r="AC58" s="434"/>
      <c r="AD58" s="434"/>
      <c r="AE58" s="434"/>
      <c r="AF58" s="434"/>
      <c r="AG58" s="434">
        <v>525</v>
      </c>
      <c r="AH58" s="434">
        <v>525</v>
      </c>
      <c r="AI58" s="103"/>
      <c r="AJ58" s="103"/>
      <c r="AK58" s="103"/>
      <c r="AL58" s="109"/>
      <c r="AM58" s="15"/>
      <c r="AN58" s="15"/>
      <c r="AO58" s="15"/>
    </row>
    <row r="59" spans="1:41" ht="16.5" customHeight="1">
      <c r="A59" s="15"/>
      <c r="B59" s="26"/>
      <c r="C59" s="841" t="str">
        <f>W59</f>
        <v>Kreis Städteregion Aachen</v>
      </c>
      <c r="D59" s="841"/>
      <c r="E59" s="841"/>
      <c r="F59" s="841"/>
      <c r="G59" s="758"/>
      <c r="H59" s="824"/>
      <c r="I59" s="824"/>
      <c r="J59" s="824"/>
      <c r="K59" s="824" t="str">
        <f t="shared" ref="K59:K61" si="9">AG59</f>
        <v>430 - 695</v>
      </c>
      <c r="L59" s="824"/>
      <c r="M59" s="824"/>
      <c r="N59" s="824" t="str">
        <f t="shared" ref="N59:N61" si="10">AH59</f>
        <v>443 - 695</v>
      </c>
      <c r="O59" s="824"/>
      <c r="P59" s="824"/>
      <c r="Q59" s="315"/>
      <c r="R59" s="50"/>
      <c r="S59" s="15"/>
      <c r="T59" s="15"/>
      <c r="U59" s="109"/>
      <c r="V59" s="109"/>
      <c r="W59" s="561" t="s">
        <v>274</v>
      </c>
      <c r="X59" s="434"/>
      <c r="Y59" s="434"/>
      <c r="Z59" s="434"/>
      <c r="AA59" s="434"/>
      <c r="AB59" s="434"/>
      <c r="AC59" s="434"/>
      <c r="AD59" s="434"/>
      <c r="AE59" s="434"/>
      <c r="AF59" s="434"/>
      <c r="AG59" s="434" t="s">
        <v>325</v>
      </c>
      <c r="AH59" s="434" t="s">
        <v>326</v>
      </c>
      <c r="AI59" s="103"/>
      <c r="AJ59" s="103"/>
      <c r="AK59" s="103"/>
      <c r="AL59" s="109"/>
      <c r="AM59" s="15"/>
      <c r="AN59" s="15"/>
      <c r="AO59" s="15"/>
    </row>
    <row r="60" spans="1:41" ht="16.5" customHeight="1">
      <c r="A60" s="15"/>
      <c r="B60" s="26"/>
      <c r="C60" s="841" t="str">
        <f>W60</f>
        <v>Bundesland Nordrhein-Westfalen</v>
      </c>
      <c r="D60" s="841"/>
      <c r="E60" s="841"/>
      <c r="F60" s="761"/>
      <c r="G60" s="758"/>
      <c r="H60" s="824"/>
      <c r="I60" s="824"/>
      <c r="J60" s="824"/>
      <c r="K60" s="824" t="str">
        <f t="shared" si="9"/>
        <v>230 - 959</v>
      </c>
      <c r="L60" s="824"/>
      <c r="M60" s="824"/>
      <c r="N60" s="824" t="str">
        <f t="shared" si="10"/>
        <v>230 - 959</v>
      </c>
      <c r="O60" s="824"/>
      <c r="P60" s="824"/>
      <c r="Q60" s="315"/>
      <c r="R60" s="50"/>
      <c r="S60" s="15"/>
      <c r="T60" s="15"/>
      <c r="U60" s="109"/>
      <c r="V60" s="109"/>
      <c r="W60" s="561" t="s">
        <v>275</v>
      </c>
      <c r="X60" s="434"/>
      <c r="Y60" s="434"/>
      <c r="Z60" s="434"/>
      <c r="AA60" s="434"/>
      <c r="AB60" s="434"/>
      <c r="AC60" s="434"/>
      <c r="AD60" s="434"/>
      <c r="AE60" s="434"/>
      <c r="AF60" s="434"/>
      <c r="AG60" s="434" t="s">
        <v>327</v>
      </c>
      <c r="AH60" s="434" t="s">
        <v>327</v>
      </c>
      <c r="AI60" s="103"/>
      <c r="AJ60" s="103"/>
      <c r="AK60" s="103"/>
      <c r="AL60" s="109"/>
      <c r="AM60" s="15"/>
      <c r="AN60" s="15"/>
      <c r="AO60" s="15"/>
    </row>
    <row r="61" spans="1:41" ht="16.5" customHeight="1">
      <c r="A61" s="15"/>
      <c r="B61" s="26"/>
      <c r="C61" s="841" t="str">
        <f>W61</f>
        <v>Deutschland</v>
      </c>
      <c r="D61" s="841"/>
      <c r="E61" s="841"/>
      <c r="F61" s="761"/>
      <c r="G61" s="758"/>
      <c r="H61" s="824"/>
      <c r="I61" s="824"/>
      <c r="J61" s="824"/>
      <c r="K61" s="824" t="str">
        <f t="shared" si="9"/>
        <v>0 - 1050</v>
      </c>
      <c r="L61" s="824"/>
      <c r="M61" s="824"/>
      <c r="N61" s="824" t="str">
        <f t="shared" si="10"/>
        <v>0 - 1050</v>
      </c>
      <c r="O61" s="824"/>
      <c r="P61" s="824"/>
      <c r="Q61" s="315"/>
      <c r="R61" s="50"/>
      <c r="S61" s="15"/>
      <c r="T61" s="15"/>
      <c r="U61" s="109"/>
      <c r="V61" s="109"/>
      <c r="W61" s="561" t="s">
        <v>35</v>
      </c>
      <c r="X61" s="434"/>
      <c r="Y61" s="434"/>
      <c r="Z61" s="434"/>
      <c r="AA61" s="434"/>
      <c r="AB61" s="434"/>
      <c r="AC61" s="434"/>
      <c r="AD61" s="434"/>
      <c r="AE61" s="434"/>
      <c r="AF61" s="434"/>
      <c r="AG61" s="434" t="s">
        <v>328</v>
      </c>
      <c r="AH61" s="434" t="s">
        <v>328</v>
      </c>
      <c r="AI61" s="103"/>
      <c r="AJ61" s="103"/>
      <c r="AK61" s="103"/>
      <c r="AL61" s="109"/>
      <c r="AM61" s="15"/>
      <c r="AN61" s="15"/>
      <c r="AO61" s="15"/>
    </row>
    <row r="62" spans="1:41" ht="4.5" customHeight="1">
      <c r="A62" s="15"/>
      <c r="B62" s="26"/>
      <c r="C62" s="759"/>
      <c r="D62" s="759"/>
      <c r="E62" s="759"/>
      <c r="F62" s="760"/>
      <c r="G62" s="315"/>
      <c r="H62" s="315"/>
      <c r="I62" s="315"/>
      <c r="J62" s="315"/>
      <c r="K62" s="315"/>
      <c r="L62" s="315"/>
      <c r="M62" s="315"/>
      <c r="N62" s="315"/>
      <c r="O62" s="315"/>
      <c r="P62" s="16"/>
      <c r="Q62" s="16"/>
      <c r="R62" s="50"/>
      <c r="S62" s="15"/>
      <c r="T62" s="15"/>
      <c r="U62" s="109"/>
      <c r="V62" s="109"/>
      <c r="W62" s="126"/>
      <c r="X62" s="121"/>
      <c r="Y62" s="121"/>
      <c r="Z62" s="121"/>
      <c r="AA62" s="121"/>
      <c r="AB62" s="121"/>
      <c r="AC62" s="121"/>
      <c r="AD62" s="121"/>
      <c r="AE62" s="121"/>
      <c r="AF62" s="121"/>
      <c r="AG62" s="121"/>
      <c r="AH62" s="110"/>
      <c r="AI62" s="103"/>
      <c r="AJ62" s="103"/>
      <c r="AK62" s="103"/>
      <c r="AL62" s="109"/>
      <c r="AM62" s="15"/>
      <c r="AN62" s="15"/>
      <c r="AO62" s="15"/>
    </row>
    <row r="63" spans="1:41" ht="9.9499999999999993" customHeight="1">
      <c r="A63" s="15"/>
      <c r="B63" s="26"/>
      <c r="C63" s="893" t="str">
        <f>C51</f>
        <v>Quelle: Statistische Ämter des Bundes und der Länder, Fahrländer Partner.</v>
      </c>
      <c r="D63" s="893"/>
      <c r="E63" s="893"/>
      <c r="F63" s="893"/>
      <c r="G63" s="893"/>
      <c r="H63" s="893"/>
      <c r="I63" s="893"/>
      <c r="J63" s="893"/>
      <c r="K63" s="893"/>
      <c r="L63" s="893"/>
      <c r="M63" s="893"/>
      <c r="N63" s="893"/>
      <c r="O63" s="893"/>
      <c r="P63" s="16"/>
      <c r="Q63" s="16"/>
      <c r="R63" s="50"/>
      <c r="S63" s="15"/>
      <c r="T63" s="15"/>
      <c r="U63" s="109"/>
      <c r="V63" s="109"/>
      <c r="W63" s="370" t="s">
        <v>329</v>
      </c>
      <c r="X63" s="118"/>
      <c r="Y63" s="118"/>
      <c r="Z63" s="118"/>
      <c r="AA63" s="118"/>
      <c r="AB63" s="118"/>
      <c r="AC63" s="118"/>
      <c r="AD63" s="118"/>
      <c r="AE63" s="118"/>
      <c r="AF63" s="118"/>
      <c r="AG63" s="118"/>
      <c r="AH63" s="110"/>
      <c r="AI63" s="103"/>
      <c r="AJ63" s="103"/>
      <c r="AK63" s="103"/>
      <c r="AL63" s="109"/>
      <c r="AM63" s="15"/>
      <c r="AN63" s="15"/>
      <c r="AO63" s="15"/>
    </row>
    <row r="64" spans="1:41" ht="9.9499999999999993" customHeight="1">
      <c r="A64" s="15"/>
      <c r="B64" s="26"/>
      <c r="C64" s="883" t="str">
        <f>C52</f>
        <v/>
      </c>
      <c r="D64" s="883"/>
      <c r="E64" s="883"/>
      <c r="F64" s="883"/>
      <c r="G64" s="883"/>
      <c r="H64" s="883"/>
      <c r="I64" s="883"/>
      <c r="J64" s="883"/>
      <c r="K64" s="883"/>
      <c r="L64" s="883"/>
      <c r="M64" s="883"/>
      <c r="N64" s="883"/>
      <c r="O64" s="883"/>
      <c r="P64" s="16"/>
      <c r="Q64" s="16"/>
      <c r="R64" s="50"/>
      <c r="S64" s="15"/>
      <c r="T64" s="15"/>
      <c r="U64" s="109"/>
      <c r="V64" s="109"/>
      <c r="W64" s="370" t="s">
        <v>14</v>
      </c>
      <c r="X64" s="118"/>
      <c r="Y64" s="118"/>
      <c r="Z64" s="118"/>
      <c r="AA64" s="118"/>
      <c r="AB64" s="118"/>
      <c r="AC64" s="118"/>
      <c r="AD64" s="118"/>
      <c r="AE64" s="118"/>
      <c r="AF64" s="118"/>
      <c r="AG64" s="118"/>
      <c r="AH64" s="110"/>
      <c r="AI64" s="103"/>
      <c r="AJ64" s="103"/>
      <c r="AK64" s="103"/>
      <c r="AL64" s="109"/>
      <c r="AM64" s="15"/>
      <c r="AN64" s="15"/>
      <c r="AO64" s="15"/>
    </row>
    <row r="65" spans="1:41" ht="81" customHeight="1">
      <c r="A65" s="15"/>
      <c r="B65" s="26"/>
      <c r="C65" s="654"/>
      <c r="D65" s="654"/>
      <c r="E65" s="654"/>
      <c r="F65" s="654"/>
      <c r="G65" s="654"/>
      <c r="H65" s="654"/>
      <c r="I65" s="654"/>
      <c r="J65" s="654"/>
      <c r="K65" s="654"/>
      <c r="L65" s="654"/>
      <c r="M65" s="654"/>
      <c r="N65" s="654"/>
      <c r="O65" s="654"/>
      <c r="P65" s="653"/>
      <c r="Q65" s="16"/>
      <c r="R65" s="50"/>
      <c r="S65" s="15"/>
      <c r="T65" s="15"/>
      <c r="U65" s="109"/>
      <c r="V65" s="109"/>
      <c r="W65" s="118"/>
      <c r="X65" s="118"/>
      <c r="Y65" s="118"/>
      <c r="Z65" s="118"/>
      <c r="AA65" s="118"/>
      <c r="AB65" s="118"/>
      <c r="AC65" s="118"/>
      <c r="AD65" s="118"/>
      <c r="AE65" s="118"/>
      <c r="AF65" s="118"/>
      <c r="AG65" s="118"/>
      <c r="AH65" s="118"/>
      <c r="AI65" s="103"/>
      <c r="AJ65" s="103"/>
      <c r="AK65" s="103"/>
      <c r="AL65" s="109"/>
      <c r="AM65" s="15"/>
      <c r="AN65" s="15"/>
      <c r="AO65" s="15"/>
    </row>
    <row r="66" spans="1:41" ht="4.5" customHeight="1">
      <c r="A66" s="15"/>
      <c r="B66" s="26"/>
      <c r="C66" s="301"/>
      <c r="D66" s="301"/>
      <c r="E66" s="301"/>
      <c r="F66" s="301"/>
      <c r="G66" s="301"/>
      <c r="H66" s="301"/>
      <c r="I66" s="301"/>
      <c r="J66" s="301"/>
      <c r="K66" s="301"/>
      <c r="L66" s="301"/>
      <c r="M66" s="301"/>
      <c r="N66" s="301"/>
      <c r="O66" s="301"/>
      <c r="P66" s="16"/>
      <c r="Q66" s="16"/>
      <c r="R66" s="50"/>
      <c r="S66" s="15"/>
      <c r="T66" s="15"/>
      <c r="U66" s="109"/>
      <c r="V66" s="109"/>
      <c r="W66" s="118"/>
      <c r="X66" s="118"/>
      <c r="Y66" s="118"/>
      <c r="Z66" s="118"/>
      <c r="AA66" s="118"/>
      <c r="AB66" s="118"/>
      <c r="AC66" s="118"/>
      <c r="AD66" s="118"/>
      <c r="AE66" s="118"/>
      <c r="AF66" s="118"/>
      <c r="AG66" s="118"/>
      <c r="AH66" s="118"/>
      <c r="AI66" s="103"/>
      <c r="AJ66" s="103"/>
      <c r="AK66" s="103"/>
      <c r="AL66" s="109"/>
      <c r="AM66" s="15"/>
      <c r="AN66" s="15"/>
      <c r="AO66" s="15"/>
    </row>
    <row r="67" spans="1:41" ht="9.9499999999999993" customHeight="1">
      <c r="A67" s="15"/>
      <c r="B67" s="26"/>
      <c r="C67" s="802" t="s">
        <v>2</v>
      </c>
      <c r="D67" s="802"/>
      <c r="E67" s="802"/>
      <c r="F67" s="369"/>
      <c r="G67" s="332" t="str">
        <f>W67</f>
        <v>Gemeindecheck Wohnen: Stadt Aachen</v>
      </c>
      <c r="H67" s="332"/>
      <c r="I67" s="332"/>
      <c r="J67" s="332"/>
      <c r="K67" s="332"/>
      <c r="L67" s="332"/>
      <c r="M67" s="332"/>
      <c r="N67" s="332"/>
      <c r="O67" s="2" t="str">
        <f>X67</f>
        <v>4. Quartal 2020</v>
      </c>
      <c r="P67" s="2"/>
      <c r="Q67" s="503"/>
      <c r="R67" s="50"/>
      <c r="S67" s="15"/>
      <c r="T67" s="15"/>
      <c r="U67" s="109"/>
      <c r="V67" s="109"/>
      <c r="W67" s="370" t="s">
        <v>264</v>
      </c>
      <c r="X67" s="370" t="s">
        <v>250</v>
      </c>
      <c r="Y67" s="370"/>
      <c r="Z67" s="370"/>
      <c r="AA67" s="370"/>
      <c r="AB67" s="370"/>
      <c r="AC67" s="370"/>
      <c r="AD67" s="370"/>
      <c r="AE67" s="370"/>
      <c r="AF67" s="370"/>
      <c r="AG67" s="370"/>
      <c r="AH67" s="370"/>
      <c r="AI67" s="103"/>
      <c r="AJ67" s="103"/>
      <c r="AK67" s="103"/>
      <c r="AL67" s="109"/>
      <c r="AM67" s="15"/>
      <c r="AN67" s="15"/>
      <c r="AO67" s="15"/>
    </row>
    <row r="68" spans="1:41" ht="9.9499999999999993" customHeight="1">
      <c r="A68" s="15"/>
      <c r="B68" s="26"/>
      <c r="C68" s="802" t="s">
        <v>3</v>
      </c>
      <c r="D68" s="802"/>
      <c r="E68" s="802"/>
      <c r="F68" s="395"/>
      <c r="G68" s="304"/>
      <c r="H68" s="312"/>
      <c r="I68" s="312"/>
      <c r="J68" s="312"/>
      <c r="K68" s="312"/>
      <c r="L68" s="312"/>
      <c r="M68" s="312"/>
      <c r="N68" s="312"/>
      <c r="O68" s="2" t="str">
        <f>X68</f>
        <v>Seite 7 / 16</v>
      </c>
      <c r="P68" s="2"/>
      <c r="Q68" s="16"/>
      <c r="R68" s="50"/>
      <c r="S68" s="15"/>
      <c r="T68" s="15"/>
      <c r="U68" s="109"/>
      <c r="V68" s="109"/>
      <c r="W68" s="370"/>
      <c r="X68" s="370" t="s">
        <v>330</v>
      </c>
      <c r="Y68" s="370"/>
      <c r="Z68" s="370"/>
      <c r="AA68" s="370"/>
      <c r="AB68" s="370"/>
      <c r="AC68" s="370"/>
      <c r="AD68" s="370"/>
      <c r="AE68" s="370"/>
      <c r="AF68" s="370"/>
      <c r="AG68" s="370"/>
      <c r="AH68" s="370"/>
      <c r="AI68" s="103"/>
      <c r="AJ68" s="103"/>
      <c r="AK68" s="103"/>
      <c r="AL68" s="109"/>
      <c r="AM68" s="15"/>
      <c r="AN68" s="15"/>
      <c r="AO68" s="15"/>
    </row>
    <row r="69" spans="1:41" ht="8.1" customHeight="1">
      <c r="A69" s="15"/>
      <c r="B69" s="26"/>
      <c r="C69" s="371"/>
      <c r="D69" s="371"/>
      <c r="E69" s="371"/>
      <c r="F69" s="371"/>
      <c r="G69" s="371"/>
      <c r="H69" s="301"/>
      <c r="I69" s="301"/>
      <c r="J69" s="301"/>
      <c r="K69" s="301"/>
      <c r="L69" s="301"/>
      <c r="M69" s="301"/>
      <c r="N69" s="301"/>
      <c r="O69" s="301"/>
      <c r="P69" s="16"/>
      <c r="Q69" s="16"/>
      <c r="R69" s="50"/>
      <c r="S69" s="15"/>
      <c r="T69" s="15"/>
      <c r="U69" s="109"/>
      <c r="V69" s="109"/>
      <c r="W69" s="118"/>
      <c r="X69" s="118"/>
      <c r="Y69" s="118"/>
      <c r="Z69" s="118"/>
      <c r="AA69" s="118"/>
      <c r="AB69" s="118"/>
      <c r="AC69" s="118"/>
      <c r="AD69" s="118"/>
      <c r="AE69" s="118"/>
      <c r="AF69" s="118"/>
      <c r="AG69" s="118"/>
      <c r="AH69" s="118"/>
      <c r="AI69" s="103"/>
      <c r="AJ69" s="103"/>
      <c r="AK69" s="103"/>
      <c r="AL69" s="109"/>
      <c r="AM69" s="15"/>
      <c r="AN69" s="15"/>
      <c r="AO69" s="15"/>
    </row>
    <row r="70" spans="1:41">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row>
    <row r="71" spans="1:41">
      <c r="A71" s="15"/>
      <c r="B71" s="15"/>
      <c r="C71" s="15"/>
      <c r="D71" s="15"/>
      <c r="E71" s="15"/>
      <c r="F71" s="15"/>
      <c r="G71" s="15"/>
      <c r="H71" s="15"/>
      <c r="I71" s="15"/>
      <c r="J71" s="15"/>
      <c r="K71" s="15"/>
      <c r="L71" s="15"/>
      <c r="M71" s="15"/>
      <c r="N71" s="15"/>
      <c r="O71" s="15"/>
      <c r="P71" s="15"/>
      <c r="Q71" s="15"/>
      <c r="R71" s="15"/>
      <c r="S71" s="15"/>
      <c r="T71" s="15"/>
      <c r="U71" s="582" t="s">
        <v>0</v>
      </c>
      <c r="V71" s="15"/>
      <c r="W71" s="15"/>
      <c r="X71" s="15"/>
      <c r="Y71" s="15"/>
      <c r="Z71" s="15"/>
      <c r="AA71" s="15"/>
      <c r="AB71" s="15"/>
      <c r="AC71" s="15"/>
      <c r="AD71" s="15"/>
      <c r="AE71" s="15"/>
      <c r="AF71" s="15"/>
      <c r="AG71" s="15"/>
      <c r="AH71" s="15"/>
      <c r="AI71" s="15"/>
      <c r="AJ71" s="15"/>
      <c r="AK71" s="15"/>
      <c r="AL71" s="15"/>
      <c r="AM71" s="15"/>
      <c r="AN71" s="15"/>
      <c r="AO71" s="15"/>
    </row>
    <row r="72" spans="1:41">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row>
    <row r="73" spans="1:41">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row>
  </sheetData>
  <sheetProtection selectLockedCells="1"/>
  <mergeCells count="124">
    <mergeCell ref="O68:P68"/>
    <mergeCell ref="N48:P48"/>
    <mergeCell ref="N49:P49"/>
    <mergeCell ref="K21:M21"/>
    <mergeCell ref="K22:M22"/>
    <mergeCell ref="K46:M46"/>
    <mergeCell ref="N34:P34"/>
    <mergeCell ref="K23:M23"/>
    <mergeCell ref="K24:M24"/>
    <mergeCell ref="K25:M25"/>
    <mergeCell ref="K33:M33"/>
    <mergeCell ref="C64:O64"/>
    <mergeCell ref="K60:M60"/>
    <mergeCell ref="N60:P60"/>
    <mergeCell ref="C55:O55"/>
    <mergeCell ref="C58:G58"/>
    <mergeCell ref="C59:F59"/>
    <mergeCell ref="C61:E61"/>
    <mergeCell ref="H61:J61"/>
    <mergeCell ref="K61:M61"/>
    <mergeCell ref="N61:P61"/>
    <mergeCell ref="C63:O63"/>
    <mergeCell ref="H57:J57"/>
    <mergeCell ref="K57:M57"/>
    <mergeCell ref="G3:P4"/>
    <mergeCell ref="H48:J48"/>
    <mergeCell ref="H49:J49"/>
    <mergeCell ref="K47:M47"/>
    <mergeCell ref="K48:M48"/>
    <mergeCell ref="K49:M49"/>
    <mergeCell ref="H47:J47"/>
    <mergeCell ref="K34:M34"/>
    <mergeCell ref="K35:M35"/>
    <mergeCell ref="K36:M36"/>
    <mergeCell ref="K37:M37"/>
    <mergeCell ref="K45:M45"/>
    <mergeCell ref="H36:J36"/>
    <mergeCell ref="H37:J37"/>
    <mergeCell ref="H45:J45"/>
    <mergeCell ref="H46:J46"/>
    <mergeCell ref="N45:P45"/>
    <mergeCell ref="N46:P46"/>
    <mergeCell ref="N47:P47"/>
    <mergeCell ref="H9:J9"/>
    <mergeCell ref="C19:O19"/>
    <mergeCell ref="N21:P21"/>
    <mergeCell ref="N22:P22"/>
    <mergeCell ref="H21:J21"/>
    <mergeCell ref="C68:E68"/>
    <mergeCell ref="C67:E67"/>
    <mergeCell ref="C41:O41"/>
    <mergeCell ref="W1:AD1"/>
    <mergeCell ref="Y5:AA5"/>
    <mergeCell ref="C37:E37"/>
    <mergeCell ref="C7:O7"/>
    <mergeCell ref="C1:J1"/>
    <mergeCell ref="E5:G5"/>
    <mergeCell ref="C6:E6"/>
    <mergeCell ref="G6:J6"/>
    <mergeCell ref="L6:M6"/>
    <mergeCell ref="C31:O31"/>
    <mergeCell ref="C25:E25"/>
    <mergeCell ref="C24:E24"/>
    <mergeCell ref="C29:O29"/>
    <mergeCell ref="C53:O53"/>
    <mergeCell ref="C48:E48"/>
    <mergeCell ref="C49:E49"/>
    <mergeCell ref="C51:O51"/>
    <mergeCell ref="N23:P23"/>
    <mergeCell ref="N24:P24"/>
    <mergeCell ref="N25:P25"/>
    <mergeCell ref="N33:P33"/>
    <mergeCell ref="C47:F47"/>
    <mergeCell ref="C46:G46"/>
    <mergeCell ref="O67:P67"/>
    <mergeCell ref="C27:O27"/>
    <mergeCell ref="C23:F23"/>
    <mergeCell ref="AF4:AG4"/>
    <mergeCell ref="C16:O16"/>
    <mergeCell ref="C15:O15"/>
    <mergeCell ref="C11:G11"/>
    <mergeCell ref="N9:P9"/>
    <mergeCell ref="N10:P10"/>
    <mergeCell ref="N11:P11"/>
    <mergeCell ref="N12:P12"/>
    <mergeCell ref="N13:P13"/>
    <mergeCell ref="K9:M9"/>
    <mergeCell ref="K10:M10"/>
    <mergeCell ref="K11:M11"/>
    <mergeCell ref="N6:O6"/>
    <mergeCell ref="H11:J11"/>
    <mergeCell ref="H12:J12"/>
    <mergeCell ref="K12:M12"/>
    <mergeCell ref="C9:G9"/>
    <mergeCell ref="C10:G10"/>
    <mergeCell ref="C12:G12"/>
    <mergeCell ref="H10:J10"/>
    <mergeCell ref="H13:J13"/>
    <mergeCell ref="H22:J22"/>
    <mergeCell ref="K13:M13"/>
    <mergeCell ref="H23:J23"/>
    <mergeCell ref="C43:O43"/>
    <mergeCell ref="C39:O39"/>
    <mergeCell ref="C36:E36"/>
    <mergeCell ref="C35:F35"/>
    <mergeCell ref="N35:P35"/>
    <mergeCell ref="H24:J24"/>
    <mergeCell ref="H25:J25"/>
    <mergeCell ref="H33:J33"/>
    <mergeCell ref="H34:J34"/>
    <mergeCell ref="H35:J35"/>
    <mergeCell ref="C22:G22"/>
    <mergeCell ref="C34:G34"/>
    <mergeCell ref="N36:P36"/>
    <mergeCell ref="N37:P37"/>
    <mergeCell ref="N57:P57"/>
    <mergeCell ref="H58:J58"/>
    <mergeCell ref="K58:M58"/>
    <mergeCell ref="N58:P58"/>
    <mergeCell ref="H59:J59"/>
    <mergeCell ref="K59:M59"/>
    <mergeCell ref="N59:P59"/>
    <mergeCell ref="C60:E60"/>
    <mergeCell ref="H60:J60"/>
  </mergeCells>
  <pageMargins left="0.78740157480314998" right="0.59055118110236204" top="0.15748031496063" bottom="0.15748031496063" header="0" footer="0"/>
  <pageSetup paperSize="9" scale="83" fitToWidth="0"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93665" r:id="rId4" name="Button 1">
              <controlPr defaultSize="0" print="0" autoLine="0" autoPict="0">
                <anchor moveWithCells="1" sizeWithCells="1">
                  <from>
                    <xdr:col>0</xdr:col>
                    <xdr:colOff>28575</xdr:colOff>
                    <xdr:row>0</xdr:row>
                    <xdr:rowOff>28575</xdr:rowOff>
                  </from>
                  <to>
                    <xdr:col>0</xdr:col>
                    <xdr:colOff>28575</xdr:colOff>
                    <xdr:row>0</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02975-B85A-47F5-B3C0-39C2FD16FE4B}">
  <sheetPr codeName="Tabelle4"/>
  <dimension ref="A1:AZ72"/>
  <sheetViews>
    <sheetView workbookViewId="0"/>
  </sheetViews>
  <sheetFormatPr baseColWidth="10" defaultColWidth="11" defaultRowHeight="14.25"/>
  <cols>
    <col min="1" max="1" width="4.625" style="40" customWidth="1"/>
    <col min="2" max="2" width="2.625" style="40" customWidth="1"/>
    <col min="3" max="14" width="3.75" style="40" customWidth="1"/>
    <col min="15" max="15" width="3.375" style="40" customWidth="1"/>
    <col min="16" max="27" width="3.75" style="40" customWidth="1"/>
    <col min="28" max="28" width="3.375" style="40" customWidth="1"/>
    <col min="29" max="31" width="2.625" style="40" customWidth="1"/>
    <col min="32" max="34" width="11" style="40"/>
    <col min="35" max="36" width="2.625" style="40" customWidth="1"/>
    <col min="37" max="37" width="35.625" style="40" customWidth="1"/>
    <col min="38" max="39" width="10.625" style="40" customWidth="1"/>
    <col min="40" max="40" width="18.875" style="40" customWidth="1"/>
    <col min="41" max="41" width="15.625" style="40" customWidth="1"/>
    <col min="42" max="42" width="14.625" style="40" customWidth="1"/>
    <col min="43" max="49" width="10.625" style="40" customWidth="1"/>
    <col min="50" max="50" width="2.625" style="40" customWidth="1"/>
    <col min="51" max="16384" width="11" style="40"/>
  </cols>
  <sheetData>
    <row r="1" spans="1:52" ht="4.5" customHeight="1">
      <c r="A1" s="15"/>
      <c r="B1" s="16"/>
      <c r="C1" s="803" t="s">
        <v>0</v>
      </c>
      <c r="D1" s="804"/>
      <c r="E1" s="804"/>
      <c r="F1" s="804"/>
      <c r="G1" s="804"/>
      <c r="H1" s="804"/>
      <c r="I1" s="804"/>
      <c r="J1" s="804"/>
      <c r="K1" s="804"/>
      <c r="L1" s="804"/>
      <c r="M1" s="804"/>
      <c r="N1" s="804"/>
      <c r="O1" s="804"/>
      <c r="P1" s="804"/>
      <c r="Q1" s="804"/>
      <c r="R1" s="804"/>
      <c r="S1" s="804"/>
      <c r="T1" s="804"/>
      <c r="U1" s="804"/>
      <c r="V1" s="804"/>
      <c r="W1" s="17"/>
      <c r="X1" s="17"/>
      <c r="Y1" s="17"/>
      <c r="Z1" s="17"/>
      <c r="AA1" s="17"/>
      <c r="AB1" s="17"/>
      <c r="AC1" s="17"/>
      <c r="AD1" s="54"/>
      <c r="AE1" s="15"/>
      <c r="AF1" s="15"/>
      <c r="AG1" s="15"/>
      <c r="AH1" s="15"/>
      <c r="AI1" s="118"/>
      <c r="AJ1" s="118"/>
      <c r="AK1" s="132"/>
      <c r="AL1" s="104"/>
      <c r="AM1" s="104"/>
      <c r="AN1" s="104"/>
      <c r="AO1" s="104"/>
      <c r="AP1" s="104"/>
      <c r="AQ1" s="104"/>
      <c r="AR1" s="104"/>
      <c r="AS1" s="104"/>
      <c r="AT1" s="104"/>
      <c r="AU1" s="104"/>
      <c r="AV1" s="104"/>
      <c r="AW1" s="104"/>
      <c r="AX1" s="118"/>
      <c r="AY1" s="15"/>
      <c r="AZ1" s="15"/>
    </row>
    <row r="2" spans="1:52" ht="4.5" customHeight="1">
      <c r="A2" s="15"/>
      <c r="B2" s="16"/>
      <c r="C2" s="320"/>
      <c r="D2" s="321"/>
      <c r="E2" s="321"/>
      <c r="F2" s="321"/>
      <c r="G2" s="321"/>
      <c r="H2" s="321"/>
      <c r="I2" s="321"/>
      <c r="J2" s="321"/>
      <c r="K2" s="321"/>
      <c r="L2" s="321"/>
      <c r="M2" s="321"/>
      <c r="N2" s="321"/>
      <c r="O2" s="321"/>
      <c r="P2" s="321"/>
      <c r="Q2" s="321"/>
      <c r="R2" s="321"/>
      <c r="S2" s="321"/>
      <c r="T2" s="321"/>
      <c r="U2" s="321"/>
      <c r="V2" s="321"/>
      <c r="W2" s="322"/>
      <c r="X2" s="322"/>
      <c r="Y2" s="322"/>
      <c r="Z2" s="322"/>
      <c r="AA2" s="322"/>
      <c r="AB2" s="322"/>
      <c r="AC2" s="17"/>
      <c r="AD2" s="54"/>
      <c r="AE2" s="15"/>
      <c r="AF2" s="15"/>
      <c r="AG2" s="15"/>
      <c r="AH2" s="15"/>
      <c r="AI2" s="118"/>
      <c r="AJ2" s="118"/>
      <c r="AK2" s="132"/>
      <c r="AL2" s="104"/>
      <c r="AM2" s="104"/>
      <c r="AN2" s="104"/>
      <c r="AO2" s="104"/>
      <c r="AP2" s="104"/>
      <c r="AQ2" s="104"/>
      <c r="AR2" s="104"/>
      <c r="AS2" s="104"/>
      <c r="AT2" s="104"/>
      <c r="AU2" s="104"/>
      <c r="AV2" s="104"/>
      <c r="AW2" s="104"/>
      <c r="AX2" s="118"/>
      <c r="AY2" s="15"/>
      <c r="AZ2" s="15"/>
    </row>
    <row r="3" spans="1:52" s="485" customFormat="1" ht="24.95" customHeight="1">
      <c r="A3" s="483"/>
      <c r="B3" s="484"/>
      <c r="C3" s="345" t="str">
        <f>AJ3</f>
        <v>4</v>
      </c>
      <c r="D3" s="357"/>
      <c r="E3" s="357"/>
      <c r="F3" s="357"/>
      <c r="G3" s="357"/>
      <c r="H3" s="357"/>
      <c r="I3" s="357"/>
      <c r="J3" s="814" t="str">
        <f>AK3</f>
        <v>Lebensphasen</v>
      </c>
      <c r="K3" s="814"/>
      <c r="L3" s="814"/>
      <c r="M3" s="814"/>
      <c r="N3" s="814"/>
      <c r="O3" s="814"/>
      <c r="P3" s="814"/>
      <c r="Q3" s="814"/>
      <c r="R3" s="814"/>
      <c r="S3" s="814"/>
      <c r="T3" s="814"/>
      <c r="U3" s="814"/>
      <c r="V3" s="814"/>
      <c r="W3" s="814"/>
      <c r="X3" s="814"/>
      <c r="Y3" s="814"/>
      <c r="Z3" s="814"/>
      <c r="AA3" s="814"/>
      <c r="AB3" s="814"/>
      <c r="AC3" s="486"/>
      <c r="AD3" s="54"/>
      <c r="AE3" s="483"/>
      <c r="AF3" s="483"/>
      <c r="AG3" s="483"/>
      <c r="AH3" s="483"/>
      <c r="AI3" s="125"/>
      <c r="AJ3" s="517" t="s">
        <v>257</v>
      </c>
      <c r="AK3" s="517" t="s">
        <v>62</v>
      </c>
      <c r="AL3" s="131"/>
      <c r="AM3" s="131"/>
      <c r="AN3" s="131"/>
      <c r="AO3" s="131"/>
      <c r="AP3" s="131"/>
      <c r="AQ3" s="131"/>
      <c r="AR3" s="131"/>
      <c r="AS3" s="131"/>
      <c r="AT3" s="133" t="s">
        <v>278</v>
      </c>
      <c r="AU3" s="607" t="s">
        <v>222</v>
      </c>
      <c r="AV3" s="131"/>
      <c r="AW3" s="608" t="s">
        <v>250</v>
      </c>
      <c r="AX3" s="125"/>
      <c r="AY3" s="487"/>
      <c r="AZ3" s="487"/>
    </row>
    <row r="4" spans="1:52" s="42" customFormat="1" ht="24.95" customHeight="1">
      <c r="A4" s="24"/>
      <c r="B4" s="25"/>
      <c r="C4" s="29"/>
      <c r="D4" s="29"/>
      <c r="E4" s="29"/>
      <c r="F4" s="29"/>
      <c r="G4" s="29"/>
      <c r="H4" s="29"/>
      <c r="I4" s="29"/>
      <c r="J4" s="814"/>
      <c r="K4" s="814"/>
      <c r="L4" s="814"/>
      <c r="M4" s="814"/>
      <c r="N4" s="814"/>
      <c r="O4" s="814"/>
      <c r="P4" s="814"/>
      <c r="Q4" s="814"/>
      <c r="R4" s="814"/>
      <c r="S4" s="814"/>
      <c r="T4" s="814"/>
      <c r="U4" s="814"/>
      <c r="V4" s="814"/>
      <c r="W4" s="814"/>
      <c r="X4" s="814"/>
      <c r="Y4" s="814"/>
      <c r="Z4" s="814"/>
      <c r="AA4" s="814"/>
      <c r="AB4" s="814"/>
      <c r="AC4" s="29"/>
      <c r="AD4" s="54"/>
      <c r="AE4" s="24"/>
      <c r="AF4" s="24"/>
      <c r="AG4" s="24"/>
      <c r="AH4" s="24"/>
      <c r="AI4" s="118"/>
      <c r="AJ4" s="118"/>
      <c r="AK4" s="115"/>
      <c r="AL4" s="115"/>
      <c r="AM4" s="115"/>
      <c r="AN4" s="115"/>
      <c r="AO4" s="115"/>
      <c r="AP4" s="115"/>
      <c r="AQ4" s="115"/>
      <c r="AR4" s="115"/>
      <c r="AS4" s="115"/>
      <c r="AT4" s="115"/>
      <c r="AU4" s="115"/>
      <c r="AV4" s="115"/>
      <c r="AW4" s="115"/>
      <c r="AX4" s="118"/>
      <c r="AY4" s="15"/>
      <c r="AZ4" s="15"/>
    </row>
    <row r="5" spans="1:52" s="44" customFormat="1" ht="24.95" customHeight="1">
      <c r="A5" s="21"/>
      <c r="B5" s="22"/>
      <c r="C5" s="831"/>
      <c r="D5" s="831"/>
      <c r="E5" s="831"/>
      <c r="F5" s="831"/>
      <c r="G5" s="831"/>
      <c r="H5" s="831"/>
      <c r="I5" s="831"/>
      <c r="J5" s="831"/>
      <c r="K5" s="831"/>
      <c r="L5" s="831"/>
      <c r="M5" s="831"/>
      <c r="N5" s="831"/>
      <c r="O5" s="831"/>
      <c r="P5" s="831"/>
      <c r="Q5" s="831"/>
      <c r="R5" s="831"/>
      <c r="S5" s="831"/>
      <c r="T5" s="831"/>
      <c r="U5" s="831"/>
      <c r="V5" s="831"/>
      <c r="W5" s="831"/>
      <c r="X5" s="831"/>
      <c r="Y5" s="831"/>
      <c r="Z5" s="831"/>
      <c r="AA5" s="831"/>
      <c r="AB5" s="899"/>
      <c r="AC5" s="34"/>
      <c r="AD5" s="54"/>
      <c r="AE5" s="21"/>
      <c r="AF5" s="21"/>
      <c r="AG5" s="21"/>
      <c r="AH5" s="21"/>
      <c r="AI5" s="118"/>
      <c r="AJ5" s="543"/>
      <c r="AK5" s="740"/>
      <c r="AL5" s="574"/>
      <c r="AM5" s="574"/>
      <c r="AN5" s="574"/>
      <c r="AO5" s="574"/>
      <c r="AP5" s="574"/>
      <c r="AQ5" s="574"/>
      <c r="AR5" s="574"/>
      <c r="AS5" s="574"/>
      <c r="AT5" s="574"/>
      <c r="AU5" s="574"/>
      <c r="AV5" s="574"/>
      <c r="AW5" s="574"/>
      <c r="AX5" s="118"/>
      <c r="AY5" s="15"/>
      <c r="AZ5" s="15"/>
    </row>
    <row r="6" spans="1:52" ht="4.5" customHeight="1">
      <c r="A6" s="15"/>
      <c r="B6" s="23"/>
      <c r="C6" s="402"/>
      <c r="D6" s="402"/>
      <c r="E6" s="402"/>
      <c r="F6" s="402"/>
      <c r="G6" s="402"/>
      <c r="H6" s="402"/>
      <c r="I6" s="402"/>
      <c r="J6" s="402"/>
      <c r="K6" s="402"/>
      <c r="L6" s="402"/>
      <c r="M6" s="402"/>
      <c r="N6" s="402"/>
      <c r="O6" s="402"/>
      <c r="P6" s="402"/>
      <c r="Q6" s="402"/>
      <c r="R6" s="402"/>
      <c r="S6" s="402"/>
      <c r="T6" s="402"/>
      <c r="U6" s="402"/>
      <c r="V6" s="402"/>
      <c r="W6" s="402"/>
      <c r="X6" s="402"/>
      <c r="Y6" s="402"/>
      <c r="Z6" s="402"/>
      <c r="AA6" s="402"/>
      <c r="AB6" s="402"/>
      <c r="AC6" s="29"/>
      <c r="AD6" s="54"/>
      <c r="AE6" s="15"/>
      <c r="AF6" s="15"/>
      <c r="AG6" s="15"/>
      <c r="AH6" s="15"/>
      <c r="AI6" s="118"/>
      <c r="AJ6" s="118"/>
      <c r="AK6" s="115"/>
      <c r="AL6" s="115"/>
      <c r="AM6" s="115"/>
      <c r="AN6" s="115"/>
      <c r="AO6" s="115"/>
      <c r="AP6" s="115"/>
      <c r="AQ6" s="115"/>
      <c r="AR6" s="115"/>
      <c r="AS6" s="115"/>
      <c r="AT6" s="115"/>
      <c r="AU6" s="115"/>
      <c r="AV6" s="115"/>
      <c r="AW6" s="115"/>
      <c r="AX6" s="118"/>
      <c r="AY6" s="15"/>
      <c r="AZ6" s="15"/>
    </row>
    <row r="7" spans="1:52" ht="16.5" customHeight="1">
      <c r="A7" s="15"/>
      <c r="B7" s="45"/>
      <c r="C7" s="366" t="str">
        <f>AK7</f>
        <v>Lebensphasen 2018</v>
      </c>
      <c r="D7" s="403"/>
      <c r="E7" s="403"/>
      <c r="F7" s="377"/>
      <c r="G7" s="377"/>
      <c r="H7" s="377"/>
      <c r="I7" s="377"/>
      <c r="J7" s="377"/>
      <c r="K7" s="878" t="str">
        <f t="shared" ref="K7:K19" si="0">AL7</f>
        <v>Gemeinde Aachen</v>
      </c>
      <c r="L7" s="878"/>
      <c r="M7" s="878"/>
      <c r="N7" s="878"/>
      <c r="O7" s="878"/>
      <c r="P7" s="878"/>
      <c r="Q7" s="878"/>
      <c r="R7" s="877" t="str">
        <f>AN7</f>
        <v>Kreis Städteregion Aachen</v>
      </c>
      <c r="S7" s="877"/>
      <c r="T7" s="877"/>
      <c r="U7" s="876"/>
      <c r="V7" s="877" t="str">
        <f>AO7</f>
        <v>Nordrhein-Westfalen</v>
      </c>
      <c r="W7" s="877"/>
      <c r="X7" s="877"/>
      <c r="Y7" s="877"/>
      <c r="Z7" s="900" t="str">
        <f>AP7</f>
        <v>Deutschland</v>
      </c>
      <c r="AA7" s="900"/>
      <c r="AB7" s="900"/>
      <c r="AC7" s="705"/>
      <c r="AD7" s="15"/>
      <c r="AE7" s="54"/>
      <c r="AF7" s="15"/>
      <c r="AG7" s="15"/>
      <c r="AH7" s="15"/>
      <c r="AI7" s="118"/>
      <c r="AJ7" s="118"/>
      <c r="AK7" s="528" t="s">
        <v>331</v>
      </c>
      <c r="AL7" s="897" t="s">
        <v>272</v>
      </c>
      <c r="AM7" s="897"/>
      <c r="AN7" s="874" t="s">
        <v>274</v>
      </c>
      <c r="AO7" s="874" t="s">
        <v>212</v>
      </c>
      <c r="AP7" s="157" t="s">
        <v>35</v>
      </c>
      <c r="AQ7" s="103"/>
      <c r="AR7" s="103"/>
      <c r="AS7" s="103"/>
      <c r="AT7" s="133"/>
      <c r="AU7" s="133"/>
      <c r="AV7" s="133"/>
      <c r="AW7" s="133"/>
      <c r="AX7" s="118"/>
      <c r="AY7" s="15"/>
      <c r="AZ7" s="15"/>
    </row>
    <row r="8" spans="1:52" ht="16.5" customHeight="1">
      <c r="A8" s="15"/>
      <c r="B8" s="45"/>
      <c r="C8" s="377"/>
      <c r="D8" s="377"/>
      <c r="E8" s="377"/>
      <c r="F8" s="377"/>
      <c r="G8" s="377"/>
      <c r="H8" s="377"/>
      <c r="I8" s="377"/>
      <c r="J8" s="859" t="str">
        <f>AL8</f>
        <v>Haushalte</v>
      </c>
      <c r="K8" s="859"/>
      <c r="L8" s="859"/>
      <c r="M8" s="859"/>
      <c r="N8" s="859" t="str">
        <f t="shared" ref="N8:N19" si="1">AM8</f>
        <v>Verteilung</v>
      </c>
      <c r="O8" s="859"/>
      <c r="P8" s="859"/>
      <c r="Q8" s="859"/>
      <c r="R8" s="877"/>
      <c r="S8" s="877"/>
      <c r="T8" s="877"/>
      <c r="U8" s="876"/>
      <c r="V8" s="877"/>
      <c r="W8" s="877"/>
      <c r="X8" s="877"/>
      <c r="Y8" s="877"/>
      <c r="Z8" s="900"/>
      <c r="AA8" s="900"/>
      <c r="AB8" s="900"/>
      <c r="AC8" s="705"/>
      <c r="AD8" s="15"/>
      <c r="AE8" s="54"/>
      <c r="AF8" s="15"/>
      <c r="AG8" s="15"/>
      <c r="AH8" s="15"/>
      <c r="AI8" s="118"/>
      <c r="AJ8" s="118"/>
      <c r="AK8" s="125"/>
      <c r="AL8" s="141" t="s">
        <v>109</v>
      </c>
      <c r="AM8" s="141" t="s">
        <v>110</v>
      </c>
      <c r="AN8" s="874"/>
      <c r="AO8" s="874"/>
      <c r="AP8" s="553"/>
      <c r="AQ8" s="103"/>
      <c r="AR8" s="103"/>
      <c r="AS8" s="103"/>
      <c r="AT8" s="138"/>
      <c r="AU8" s="138"/>
      <c r="AV8" s="103"/>
      <c r="AW8" s="138"/>
      <c r="AX8" s="118"/>
      <c r="AY8" s="15"/>
      <c r="AZ8" s="15"/>
    </row>
    <row r="9" spans="1:52" ht="4.5" customHeight="1">
      <c r="A9" s="15"/>
      <c r="B9" s="23"/>
      <c r="C9" s="756"/>
      <c r="D9" s="756"/>
      <c r="E9" s="756"/>
      <c r="F9" s="756"/>
      <c r="G9" s="756"/>
      <c r="H9" s="756"/>
      <c r="I9" s="756"/>
      <c r="J9" s="756"/>
      <c r="K9" s="756"/>
      <c r="L9" s="756"/>
      <c r="M9" s="756"/>
      <c r="N9" s="756"/>
      <c r="O9" s="756"/>
      <c r="P9" s="756"/>
      <c r="Q9" s="756"/>
      <c r="R9" s="756"/>
      <c r="S9" s="756"/>
      <c r="T9" s="756"/>
      <c r="U9" s="756"/>
      <c r="V9" s="756"/>
      <c r="W9" s="756"/>
      <c r="X9" s="756"/>
      <c r="Y9" s="756"/>
      <c r="Z9" s="756"/>
      <c r="AA9" s="756"/>
      <c r="AB9" s="756"/>
      <c r="AC9" s="29"/>
      <c r="AD9" s="54"/>
      <c r="AE9" s="15"/>
      <c r="AF9" s="15"/>
      <c r="AG9" s="15"/>
      <c r="AH9" s="15"/>
      <c r="AI9" s="118"/>
      <c r="AJ9" s="118"/>
      <c r="AK9" s="115"/>
      <c r="AL9" s="115"/>
      <c r="AM9" s="115"/>
      <c r="AN9" s="115"/>
      <c r="AO9" s="115"/>
      <c r="AP9" s="115"/>
      <c r="AQ9" s="115"/>
      <c r="AR9" s="115"/>
      <c r="AS9" s="115"/>
      <c r="AT9" s="115"/>
      <c r="AU9" s="115"/>
      <c r="AV9" s="115"/>
      <c r="AW9" s="115"/>
      <c r="AX9" s="118"/>
      <c r="AY9" s="15"/>
      <c r="AZ9" s="15"/>
    </row>
    <row r="10" spans="1:52" ht="16.5" customHeight="1">
      <c r="A10" s="15"/>
      <c r="B10" s="45"/>
      <c r="C10" s="820" t="str">
        <f t="shared" ref="C10:C22" si="2">AK10</f>
        <v>Junger Single (bis 34 J.)</v>
      </c>
      <c r="D10" s="820"/>
      <c r="E10" s="820"/>
      <c r="F10" s="820"/>
      <c r="G10" s="820"/>
      <c r="H10" s="820"/>
      <c r="I10" s="826"/>
      <c r="J10" s="826"/>
      <c r="K10" s="894">
        <f t="shared" si="0"/>
        <v>23456.941099671047</v>
      </c>
      <c r="L10" s="894"/>
      <c r="M10" s="375"/>
      <c r="N10" s="836">
        <f t="shared" si="1"/>
        <v>0.17894051617254883</v>
      </c>
      <c r="O10" s="836"/>
      <c r="P10" s="836"/>
      <c r="Q10" s="373"/>
      <c r="R10" s="896">
        <f t="shared" ref="R10:R19" si="3">AN10</f>
        <v>0.11979221483951236</v>
      </c>
      <c r="S10" s="896"/>
      <c r="T10" s="896"/>
      <c r="U10" s="373"/>
      <c r="V10" s="896">
        <f t="shared" ref="V10:V19" si="4">AO10</f>
        <v>8.3837531994451528E-2</v>
      </c>
      <c r="W10" s="896"/>
      <c r="X10" s="896"/>
      <c r="Y10" s="375"/>
      <c r="Z10" s="895">
        <f t="shared" ref="Z10:Z19" si="5">AP10</f>
        <v>8.161594043068901E-2</v>
      </c>
      <c r="AA10" s="895"/>
      <c r="AB10" s="895"/>
      <c r="AC10" s="661"/>
      <c r="AD10" s="15"/>
      <c r="AE10" s="54"/>
      <c r="AF10" s="52"/>
      <c r="AG10" s="15"/>
      <c r="AH10" s="15"/>
      <c r="AI10" s="118"/>
      <c r="AJ10" s="118"/>
      <c r="AK10" s="452" t="s">
        <v>63</v>
      </c>
      <c r="AL10" s="434">
        <v>23456.941099671047</v>
      </c>
      <c r="AM10" s="560">
        <v>0.17894051617254883</v>
      </c>
      <c r="AN10" s="560">
        <v>0.11979221483951236</v>
      </c>
      <c r="AO10" s="560">
        <v>8.3837531994451528E-2</v>
      </c>
      <c r="AP10" s="560">
        <v>8.161594043068901E-2</v>
      </c>
      <c r="AQ10" s="103"/>
      <c r="AR10" s="103"/>
      <c r="AS10" s="103"/>
      <c r="AT10" s="129"/>
      <c r="AU10" s="161"/>
      <c r="AV10" s="103"/>
      <c r="AW10" s="138"/>
      <c r="AX10" s="118"/>
      <c r="AY10" s="15"/>
      <c r="AZ10" s="15"/>
    </row>
    <row r="11" spans="1:52" ht="16.5" customHeight="1">
      <c r="A11" s="15"/>
      <c r="B11" s="45"/>
      <c r="C11" s="820" t="str">
        <f t="shared" si="2"/>
        <v>Mittlerer Single (35 bis 54 J.)</v>
      </c>
      <c r="D11" s="820"/>
      <c r="E11" s="820"/>
      <c r="F11" s="820"/>
      <c r="G11" s="820"/>
      <c r="H11" s="820"/>
      <c r="I11" s="826"/>
      <c r="J11" s="826"/>
      <c r="K11" s="894">
        <f t="shared" si="0"/>
        <v>14993.646560854781</v>
      </c>
      <c r="L11" s="894"/>
      <c r="M11" s="375"/>
      <c r="N11" s="836">
        <f t="shared" si="1"/>
        <v>0.11437854763363588</v>
      </c>
      <c r="O11" s="836"/>
      <c r="P11" s="836"/>
      <c r="Q11" s="373"/>
      <c r="R11" s="896">
        <f t="shared" si="3"/>
        <v>0.10220750411853764</v>
      </c>
      <c r="S11" s="896"/>
      <c r="T11" s="896"/>
      <c r="U11" s="373"/>
      <c r="V11" s="896">
        <f t="shared" si="4"/>
        <v>0.10280878694459744</v>
      </c>
      <c r="W11" s="896"/>
      <c r="X11" s="896"/>
      <c r="Y11" s="375"/>
      <c r="Z11" s="895">
        <f t="shared" si="5"/>
        <v>0.10015328401654897</v>
      </c>
      <c r="AA11" s="895"/>
      <c r="AB11" s="895"/>
      <c r="AC11" s="661"/>
      <c r="AD11" s="15"/>
      <c r="AE11" s="54"/>
      <c r="AF11" s="52"/>
      <c r="AG11" s="15"/>
      <c r="AH11" s="15"/>
      <c r="AI11" s="118"/>
      <c r="AJ11" s="118"/>
      <c r="AK11" s="452" t="s">
        <v>64</v>
      </c>
      <c r="AL11" s="434">
        <v>14993.646560854781</v>
      </c>
      <c r="AM11" s="560">
        <v>0.11437854763363588</v>
      </c>
      <c r="AN11" s="560">
        <v>0.10220750411853764</v>
      </c>
      <c r="AO11" s="560">
        <v>0.10280878694459744</v>
      </c>
      <c r="AP11" s="560">
        <v>0.10015328401654897</v>
      </c>
      <c r="AQ11" s="103"/>
      <c r="AR11" s="103"/>
      <c r="AS11" s="103"/>
      <c r="AT11" s="129"/>
      <c r="AU11" s="161"/>
      <c r="AV11" s="103"/>
      <c r="AW11" s="138"/>
      <c r="AX11" s="118"/>
      <c r="AY11" s="15"/>
      <c r="AZ11" s="15"/>
    </row>
    <row r="12" spans="1:52" ht="16.5" customHeight="1">
      <c r="A12" s="15"/>
      <c r="B12" s="45"/>
      <c r="C12" s="820" t="str">
        <f t="shared" si="2"/>
        <v>Älterer Single (55+ J.)</v>
      </c>
      <c r="D12" s="820"/>
      <c r="E12" s="820"/>
      <c r="F12" s="820"/>
      <c r="G12" s="820"/>
      <c r="H12" s="820"/>
      <c r="I12" s="826"/>
      <c r="J12" s="826"/>
      <c r="K12" s="894">
        <f t="shared" si="0"/>
        <v>28709.902672749718</v>
      </c>
      <c r="L12" s="894"/>
      <c r="M12" s="375"/>
      <c r="N12" s="896">
        <f t="shared" si="1"/>
        <v>0.21901256356045157</v>
      </c>
      <c r="O12" s="898"/>
      <c r="P12" s="898"/>
      <c r="Q12" s="373"/>
      <c r="R12" s="896">
        <f t="shared" si="3"/>
        <v>0.19789150803044456</v>
      </c>
      <c r="S12" s="896"/>
      <c r="T12" s="896"/>
      <c r="U12" s="373"/>
      <c r="V12" s="896">
        <f t="shared" si="4"/>
        <v>0.1913502961588969</v>
      </c>
      <c r="W12" s="896"/>
      <c r="X12" s="896"/>
      <c r="Y12" s="375"/>
      <c r="Z12" s="895">
        <f t="shared" si="5"/>
        <v>0.18973443463624379</v>
      </c>
      <c r="AA12" s="895"/>
      <c r="AB12" s="895"/>
      <c r="AC12" s="661"/>
      <c r="AD12" s="15"/>
      <c r="AE12" s="54"/>
      <c r="AF12" s="52"/>
      <c r="AG12" s="15"/>
      <c r="AH12" s="15"/>
      <c r="AI12" s="118"/>
      <c r="AJ12" s="118"/>
      <c r="AK12" s="452" t="s">
        <v>65</v>
      </c>
      <c r="AL12" s="434">
        <v>28709.902672749718</v>
      </c>
      <c r="AM12" s="560">
        <v>0.21901256356045157</v>
      </c>
      <c r="AN12" s="560">
        <v>0.19789150803044456</v>
      </c>
      <c r="AO12" s="560">
        <v>0.1913502961588969</v>
      </c>
      <c r="AP12" s="560">
        <v>0.18973443463624379</v>
      </c>
      <c r="AQ12" s="103"/>
      <c r="AR12" s="103"/>
      <c r="AS12" s="103"/>
      <c r="AT12" s="129"/>
      <c r="AU12" s="161"/>
      <c r="AV12" s="103"/>
      <c r="AW12" s="138"/>
      <c r="AX12" s="118"/>
      <c r="AY12" s="15"/>
      <c r="AZ12" s="15"/>
    </row>
    <row r="13" spans="1:52" ht="16.5" customHeight="1">
      <c r="A13" s="15"/>
      <c r="B13" s="45"/>
      <c r="C13" s="820" t="str">
        <f t="shared" si="2"/>
        <v>Junges Paar (bis 34 J.)</v>
      </c>
      <c r="D13" s="820"/>
      <c r="E13" s="820"/>
      <c r="F13" s="820"/>
      <c r="G13" s="820"/>
      <c r="H13" s="820"/>
      <c r="I13" s="826"/>
      <c r="J13" s="826"/>
      <c r="K13" s="894">
        <f t="shared" si="0"/>
        <v>4270.4728676555596</v>
      </c>
      <c r="L13" s="894"/>
      <c r="M13" s="375"/>
      <c r="N13" s="896">
        <f t="shared" si="1"/>
        <v>3.2577164089390452E-2</v>
      </c>
      <c r="O13" s="898"/>
      <c r="P13" s="898"/>
      <c r="Q13" s="373"/>
      <c r="R13" s="896">
        <f t="shared" si="3"/>
        <v>3.8048347964160886E-2</v>
      </c>
      <c r="S13" s="896"/>
      <c r="T13" s="896"/>
      <c r="U13" s="373"/>
      <c r="V13" s="896">
        <f t="shared" si="4"/>
        <v>4.0656193590608999E-2</v>
      </c>
      <c r="W13" s="896"/>
      <c r="X13" s="896"/>
      <c r="Y13" s="375"/>
      <c r="Z13" s="895">
        <f t="shared" si="5"/>
        <v>4.0424229100908531E-2</v>
      </c>
      <c r="AA13" s="895"/>
      <c r="AB13" s="895"/>
      <c r="AC13" s="661"/>
      <c r="AD13" s="15"/>
      <c r="AE13" s="54"/>
      <c r="AF13" s="59"/>
      <c r="AG13" s="59"/>
      <c r="AH13" s="59"/>
      <c r="AI13" s="118"/>
      <c r="AJ13" s="118"/>
      <c r="AK13" s="452" t="s">
        <v>66</v>
      </c>
      <c r="AL13" s="434">
        <v>4270.4728676555596</v>
      </c>
      <c r="AM13" s="560">
        <v>3.2577164089390452E-2</v>
      </c>
      <c r="AN13" s="560">
        <v>3.8048347964160886E-2</v>
      </c>
      <c r="AO13" s="560">
        <v>4.0656193590608999E-2</v>
      </c>
      <c r="AP13" s="560">
        <v>4.0424229100908531E-2</v>
      </c>
      <c r="AQ13" s="103"/>
      <c r="AR13" s="103"/>
      <c r="AS13" s="103"/>
      <c r="AT13" s="129"/>
      <c r="AU13" s="161"/>
      <c r="AV13" s="103"/>
      <c r="AW13" s="138"/>
      <c r="AX13" s="118"/>
      <c r="AY13" s="15"/>
      <c r="AZ13" s="15"/>
    </row>
    <row r="14" spans="1:52" ht="16.5" customHeight="1">
      <c r="A14" s="15"/>
      <c r="B14" s="45"/>
      <c r="C14" s="820" t="str">
        <f t="shared" si="2"/>
        <v>Mittleres Paar (35 bis 54 J.)</v>
      </c>
      <c r="D14" s="820"/>
      <c r="E14" s="820"/>
      <c r="F14" s="820"/>
      <c r="G14" s="820"/>
      <c r="H14" s="820"/>
      <c r="I14" s="826"/>
      <c r="J14" s="826"/>
      <c r="K14" s="894">
        <f t="shared" si="0"/>
        <v>6711.8482725859767</v>
      </c>
      <c r="L14" s="894"/>
      <c r="M14" s="375"/>
      <c r="N14" s="896">
        <f t="shared" si="1"/>
        <v>5.1201117369272318E-2</v>
      </c>
      <c r="O14" s="898"/>
      <c r="P14" s="898"/>
      <c r="Q14" s="373"/>
      <c r="R14" s="896">
        <f t="shared" si="3"/>
        <v>5.9800107967481649E-2</v>
      </c>
      <c r="S14" s="896"/>
      <c r="T14" s="896"/>
      <c r="U14" s="373"/>
      <c r="V14" s="896">
        <f t="shared" si="4"/>
        <v>6.3898826003045694E-2</v>
      </c>
      <c r="W14" s="896"/>
      <c r="X14" s="896"/>
      <c r="Y14" s="375"/>
      <c r="Z14" s="895">
        <f t="shared" si="5"/>
        <v>6.3534250344155691E-2</v>
      </c>
      <c r="AA14" s="895"/>
      <c r="AB14" s="895"/>
      <c r="AC14" s="661"/>
      <c r="AD14" s="15"/>
      <c r="AE14" s="15"/>
      <c r="AF14" s="52"/>
      <c r="AG14" s="15"/>
      <c r="AH14" s="15"/>
      <c r="AI14" s="118"/>
      <c r="AJ14" s="118"/>
      <c r="AK14" s="452" t="s">
        <v>67</v>
      </c>
      <c r="AL14" s="434">
        <v>6711.8482725859767</v>
      </c>
      <c r="AM14" s="560">
        <v>5.1201117369272318E-2</v>
      </c>
      <c r="AN14" s="560">
        <v>5.9800107967481649E-2</v>
      </c>
      <c r="AO14" s="560">
        <v>6.3898826003045694E-2</v>
      </c>
      <c r="AP14" s="560">
        <v>6.3534250344155691E-2</v>
      </c>
      <c r="AQ14" s="103"/>
      <c r="AR14" s="103"/>
      <c r="AS14" s="103"/>
      <c r="AT14" s="129"/>
      <c r="AU14" s="161"/>
      <c r="AV14" s="103"/>
      <c r="AW14" s="138"/>
      <c r="AX14" s="118"/>
      <c r="AY14" s="15"/>
      <c r="AZ14" s="15"/>
    </row>
    <row r="15" spans="1:52" ht="16.5" customHeight="1">
      <c r="A15" s="15"/>
      <c r="B15" s="45"/>
      <c r="C15" s="820" t="str">
        <f t="shared" si="2"/>
        <v>Älteres Paar (55+ J.)</v>
      </c>
      <c r="D15" s="820"/>
      <c r="E15" s="820"/>
      <c r="F15" s="820"/>
      <c r="G15" s="820"/>
      <c r="H15" s="820"/>
      <c r="I15" s="826"/>
      <c r="J15" s="826"/>
      <c r="K15" s="894">
        <f t="shared" si="0"/>
        <v>18190.288543355506</v>
      </c>
      <c r="L15" s="894"/>
      <c r="M15" s="375"/>
      <c r="N15" s="896">
        <f t="shared" si="1"/>
        <v>0.13876402756202863</v>
      </c>
      <c r="O15" s="898"/>
      <c r="P15" s="898"/>
      <c r="Q15" s="373"/>
      <c r="R15" s="896">
        <f t="shared" si="3"/>
        <v>0.16206880350607178</v>
      </c>
      <c r="S15" s="896"/>
      <c r="T15" s="896"/>
      <c r="U15" s="373"/>
      <c r="V15" s="896">
        <f t="shared" si="4"/>
        <v>0.17317704980378482</v>
      </c>
      <c r="W15" s="896"/>
      <c r="X15" s="896"/>
      <c r="Y15" s="375"/>
      <c r="Z15" s="895">
        <f t="shared" si="5"/>
        <v>0.17218898568764876</v>
      </c>
      <c r="AA15" s="895"/>
      <c r="AB15" s="895"/>
      <c r="AC15" s="661"/>
      <c r="AD15" s="31"/>
      <c r="AE15" s="15"/>
      <c r="AF15" s="52"/>
      <c r="AG15" s="15"/>
      <c r="AH15" s="15"/>
      <c r="AI15" s="118"/>
      <c r="AJ15" s="118"/>
      <c r="AK15" s="452" t="s">
        <v>68</v>
      </c>
      <c r="AL15" s="434">
        <v>18190.288543355506</v>
      </c>
      <c r="AM15" s="560">
        <v>0.13876402756202863</v>
      </c>
      <c r="AN15" s="560">
        <v>0.16206880350607178</v>
      </c>
      <c r="AO15" s="560">
        <v>0.17317704980378482</v>
      </c>
      <c r="AP15" s="560">
        <v>0.17218898568764876</v>
      </c>
      <c r="AQ15" s="103"/>
      <c r="AR15" s="103"/>
      <c r="AS15" s="103"/>
      <c r="AT15" s="129"/>
      <c r="AU15" s="161"/>
      <c r="AV15" s="103"/>
      <c r="AW15" s="138"/>
      <c r="AX15" s="118"/>
      <c r="AY15" s="15"/>
      <c r="AZ15" s="15"/>
    </row>
    <row r="16" spans="1:52" ht="16.5" customHeight="1">
      <c r="A16" s="15"/>
      <c r="B16" s="45"/>
      <c r="C16" s="820" t="str">
        <f t="shared" si="2"/>
        <v>Familie mit Kindern (altersunabhängig)</v>
      </c>
      <c r="D16" s="820"/>
      <c r="E16" s="820"/>
      <c r="F16" s="820"/>
      <c r="G16" s="820"/>
      <c r="H16" s="820"/>
      <c r="I16" s="826"/>
      <c r="J16" s="826"/>
      <c r="K16" s="894">
        <f t="shared" si="0"/>
        <v>21858.620419338007</v>
      </c>
      <c r="L16" s="894"/>
      <c r="M16" s="375"/>
      <c r="N16" s="896">
        <f t="shared" si="1"/>
        <v>0.1667477785801752</v>
      </c>
      <c r="O16" s="898"/>
      <c r="P16" s="898"/>
      <c r="Q16" s="373"/>
      <c r="R16" s="896">
        <f t="shared" si="3"/>
        <v>0.21963546959265301</v>
      </c>
      <c r="S16" s="896"/>
      <c r="T16" s="896"/>
      <c r="U16" s="373"/>
      <c r="V16" s="896">
        <f t="shared" si="4"/>
        <v>0.2469435462739088</v>
      </c>
      <c r="W16" s="896"/>
      <c r="X16" s="896"/>
      <c r="Y16" s="375"/>
      <c r="Z16" s="895">
        <f t="shared" si="5"/>
        <v>0.24932453686652273</v>
      </c>
      <c r="AA16" s="895"/>
      <c r="AB16" s="895"/>
      <c r="AC16" s="661"/>
      <c r="AD16" s="31"/>
      <c r="AE16" s="15"/>
      <c r="AF16" s="52"/>
      <c r="AG16" s="15"/>
      <c r="AH16" s="15"/>
      <c r="AI16" s="118"/>
      <c r="AJ16" s="118"/>
      <c r="AK16" s="452" t="s">
        <v>69</v>
      </c>
      <c r="AL16" s="434">
        <v>21858.620419338007</v>
      </c>
      <c r="AM16" s="560">
        <v>0.1667477785801752</v>
      </c>
      <c r="AN16" s="560">
        <v>0.21963546959265301</v>
      </c>
      <c r="AO16" s="560">
        <v>0.2469435462739088</v>
      </c>
      <c r="AP16" s="560">
        <v>0.24932453686652273</v>
      </c>
      <c r="AQ16" s="103"/>
      <c r="AR16" s="103"/>
      <c r="AS16" s="103"/>
      <c r="AT16" s="129"/>
      <c r="AU16" s="161"/>
      <c r="AV16" s="103"/>
      <c r="AW16" s="138"/>
      <c r="AX16" s="118"/>
      <c r="AY16" s="15"/>
      <c r="AZ16" s="15"/>
    </row>
    <row r="17" spans="1:52" ht="16.5" customHeight="1">
      <c r="A17" s="15"/>
      <c r="B17" s="45"/>
      <c r="C17" s="785" t="str">
        <f t="shared" si="2"/>
        <v>Einelternfamilie (altersunabhängig)</v>
      </c>
      <c r="D17" s="785"/>
      <c r="E17" s="785"/>
      <c r="F17" s="785"/>
      <c r="G17" s="785"/>
      <c r="H17" s="785"/>
      <c r="I17" s="785"/>
      <c r="J17" s="785"/>
      <c r="K17" s="894">
        <f t="shared" si="0"/>
        <v>7622.6832399593268</v>
      </c>
      <c r="L17" s="894"/>
      <c r="M17" s="789"/>
      <c r="N17" s="896">
        <f t="shared" si="1"/>
        <v>5.8149392445602688E-2</v>
      </c>
      <c r="O17" s="898"/>
      <c r="P17" s="898"/>
      <c r="Q17" s="373"/>
      <c r="R17" s="896">
        <f t="shared" si="3"/>
        <v>7.0740516614715934E-2</v>
      </c>
      <c r="S17" s="896"/>
      <c r="T17" s="896"/>
      <c r="U17" s="373"/>
      <c r="V17" s="896">
        <f t="shared" si="4"/>
        <v>7.4307329297081323E-2</v>
      </c>
      <c r="W17" s="896"/>
      <c r="X17" s="896"/>
      <c r="Y17" s="789"/>
      <c r="Z17" s="895">
        <f t="shared" si="5"/>
        <v>7.7702114624940297E-2</v>
      </c>
      <c r="AA17" s="895"/>
      <c r="AB17" s="895"/>
      <c r="AC17" s="661"/>
      <c r="AD17" s="31"/>
      <c r="AE17" s="15"/>
      <c r="AF17" s="52"/>
      <c r="AG17" s="15"/>
      <c r="AH17" s="15"/>
      <c r="AI17" s="118"/>
      <c r="AJ17" s="118"/>
      <c r="AK17" s="452" t="s">
        <v>70</v>
      </c>
      <c r="AL17" s="434">
        <v>7622.6832399593268</v>
      </c>
      <c r="AM17" s="560">
        <v>5.8149392445602688E-2</v>
      </c>
      <c r="AN17" s="560">
        <v>7.0740516614715934E-2</v>
      </c>
      <c r="AO17" s="560">
        <v>7.4307329297081323E-2</v>
      </c>
      <c r="AP17" s="560">
        <v>7.7702114624940297E-2</v>
      </c>
      <c r="AQ17" s="103"/>
      <c r="AR17" s="103"/>
      <c r="AS17" s="103"/>
      <c r="AT17" s="129"/>
      <c r="AU17" s="161"/>
      <c r="AV17" s="103"/>
      <c r="AW17" s="138"/>
      <c r="AX17" s="118"/>
      <c r="AY17" s="15"/>
      <c r="AZ17" s="15"/>
    </row>
    <row r="18" spans="1:52" ht="16.5" customHeight="1">
      <c r="A18" s="15"/>
      <c r="B18" s="45"/>
      <c r="C18" s="820" t="str">
        <f t="shared" si="2"/>
        <v>Wohngemeinschaft (altersunabhängig)</v>
      </c>
      <c r="D18" s="820"/>
      <c r="E18" s="820"/>
      <c r="F18" s="820"/>
      <c r="G18" s="820"/>
      <c r="H18" s="820"/>
      <c r="I18" s="826"/>
      <c r="J18" s="826"/>
      <c r="K18" s="894">
        <f t="shared" si="0"/>
        <v>5273.5220848800691</v>
      </c>
      <c r="L18" s="894"/>
      <c r="M18" s="375"/>
      <c r="N18" s="896">
        <f t="shared" si="1"/>
        <v>4.022889258689441E-2</v>
      </c>
      <c r="O18" s="898"/>
      <c r="P18" s="898"/>
      <c r="Q18" s="373"/>
      <c r="R18" s="896">
        <f t="shared" si="3"/>
        <v>2.9815527366421946E-2</v>
      </c>
      <c r="S18" s="896"/>
      <c r="T18" s="896"/>
      <c r="U18" s="373"/>
      <c r="V18" s="896">
        <f t="shared" si="4"/>
        <v>2.3020439933624685E-2</v>
      </c>
      <c r="W18" s="896"/>
      <c r="X18" s="896"/>
      <c r="Y18" s="375"/>
      <c r="Z18" s="895">
        <f t="shared" si="5"/>
        <v>2.5322224292342248E-2</v>
      </c>
      <c r="AA18" s="895"/>
      <c r="AB18" s="895"/>
      <c r="AC18" s="661"/>
      <c r="AD18" s="31"/>
      <c r="AE18" s="15"/>
      <c r="AF18" s="52"/>
      <c r="AG18" s="15"/>
      <c r="AH18" s="15"/>
      <c r="AI18" s="118"/>
      <c r="AJ18" s="118"/>
      <c r="AK18" s="452" t="s">
        <v>71</v>
      </c>
      <c r="AL18" s="434">
        <v>5273.5220848800691</v>
      </c>
      <c r="AM18" s="560">
        <v>4.022889258689441E-2</v>
      </c>
      <c r="AN18" s="560">
        <v>2.9815527366421946E-2</v>
      </c>
      <c r="AO18" s="560">
        <v>2.3020439933624685E-2</v>
      </c>
      <c r="AP18" s="560">
        <v>2.5322224292342248E-2</v>
      </c>
      <c r="AQ18" s="103"/>
      <c r="AR18" s="103"/>
      <c r="AS18" s="103"/>
      <c r="AT18" s="129"/>
      <c r="AU18" s="161"/>
      <c r="AV18" s="103"/>
      <c r="AW18" s="138"/>
      <c r="AX18" s="118"/>
      <c r="AY18" s="15"/>
      <c r="AZ18" s="15"/>
    </row>
    <row r="19" spans="1:52" ht="16.5" customHeight="1">
      <c r="A19" s="15"/>
      <c r="B19" s="45"/>
      <c r="C19" s="841" t="str">
        <f t="shared" si="2"/>
        <v>Total</v>
      </c>
      <c r="D19" s="841"/>
      <c r="E19" s="841"/>
      <c r="F19" s="841"/>
      <c r="G19" s="841"/>
      <c r="H19" s="841"/>
      <c r="I19" s="917"/>
      <c r="J19" s="917"/>
      <c r="K19" s="835">
        <f t="shared" si="0"/>
        <v>131087.92576104999</v>
      </c>
      <c r="L19" s="824"/>
      <c r="M19" s="376"/>
      <c r="N19" s="836">
        <f t="shared" si="1"/>
        <v>1</v>
      </c>
      <c r="O19" s="823"/>
      <c r="P19" s="823"/>
      <c r="Q19" s="365"/>
      <c r="R19" s="836">
        <f t="shared" si="3"/>
        <v>0.99999999999999978</v>
      </c>
      <c r="S19" s="836"/>
      <c r="T19" s="836"/>
      <c r="U19" s="365"/>
      <c r="V19" s="836">
        <f t="shared" si="4"/>
        <v>1.0000000000000002</v>
      </c>
      <c r="W19" s="836"/>
      <c r="X19" s="836"/>
      <c r="Y19" s="376"/>
      <c r="Z19" s="872">
        <f t="shared" si="5"/>
        <v>1</v>
      </c>
      <c r="AA19" s="872"/>
      <c r="AB19" s="872"/>
      <c r="AC19" s="661"/>
      <c r="AD19" s="31"/>
      <c r="AE19" s="15"/>
      <c r="AF19" s="15"/>
      <c r="AG19" s="15"/>
      <c r="AH19" s="15"/>
      <c r="AI19" s="118"/>
      <c r="AJ19" s="118"/>
      <c r="AK19" s="452" t="s">
        <v>10</v>
      </c>
      <c r="AL19" s="641">
        <v>131087.92576104999</v>
      </c>
      <c r="AM19" s="560">
        <v>1</v>
      </c>
      <c r="AN19" s="560">
        <v>0.99999999999999978</v>
      </c>
      <c r="AO19" s="560">
        <v>1.0000000000000002</v>
      </c>
      <c r="AP19" s="560">
        <v>1</v>
      </c>
      <c r="AQ19" s="103"/>
      <c r="AR19" s="103"/>
      <c r="AS19" s="103"/>
      <c r="AT19" s="129"/>
      <c r="AU19" s="161"/>
      <c r="AV19" s="103"/>
      <c r="AW19" s="103"/>
      <c r="AX19" s="118"/>
      <c r="AY19" s="15"/>
      <c r="AZ19" s="15"/>
    </row>
    <row r="20" spans="1:52" ht="4.5" customHeight="1">
      <c r="A20" s="15"/>
      <c r="B20" s="45"/>
      <c r="C20" s="358"/>
      <c r="D20" s="358"/>
      <c r="E20" s="358"/>
      <c r="F20" s="358"/>
      <c r="G20" s="358"/>
      <c r="H20" s="358"/>
      <c r="I20" s="69"/>
      <c r="J20" s="69"/>
      <c r="K20" s="406"/>
      <c r="L20" s="68"/>
      <c r="M20" s="404"/>
      <c r="N20" s="404"/>
      <c r="O20" s="407"/>
      <c r="P20" s="408"/>
      <c r="Q20" s="405"/>
      <c r="R20" s="404"/>
      <c r="S20" s="404"/>
      <c r="T20" s="404"/>
      <c r="U20" s="405"/>
      <c r="V20" s="404"/>
      <c r="W20" s="404"/>
      <c r="X20" s="404"/>
      <c r="Y20" s="404"/>
      <c r="Z20" s="404"/>
      <c r="AA20" s="404"/>
      <c r="AB20" s="404"/>
      <c r="AC20" s="404"/>
      <c r="AD20" s="31"/>
      <c r="AE20" s="15"/>
      <c r="AF20" s="15"/>
      <c r="AG20" s="15"/>
      <c r="AH20" s="15"/>
      <c r="AI20" s="118"/>
      <c r="AJ20" s="118"/>
      <c r="AK20" s="105"/>
      <c r="AL20" s="367"/>
      <c r="AM20" s="161"/>
      <c r="AN20" s="161"/>
      <c r="AO20" s="161"/>
      <c r="AP20" s="161"/>
      <c r="AQ20" s="103"/>
      <c r="AR20" s="103"/>
      <c r="AS20" s="103"/>
      <c r="AT20" s="129"/>
      <c r="AU20" s="161"/>
      <c r="AV20" s="103"/>
      <c r="AW20" s="103"/>
      <c r="AX20" s="118"/>
      <c r="AY20" s="15"/>
      <c r="AZ20" s="15"/>
    </row>
    <row r="21" spans="1:52" s="41" customFormat="1" ht="9.9499999999999993" customHeight="1">
      <c r="A21" s="31"/>
      <c r="C21" s="883" t="str">
        <f>AK21</f>
        <v>Quelle: BBSR, Statistische Ämter des Bundes und der Länder, Fahrländer Partner.</v>
      </c>
      <c r="D21" s="883"/>
      <c r="E21" s="883"/>
      <c r="F21" s="883"/>
      <c r="G21" s="883"/>
      <c r="H21" s="883"/>
      <c r="I21" s="883"/>
      <c r="J21" s="883"/>
      <c r="K21" s="883"/>
      <c r="L21" s="883"/>
      <c r="M21" s="883"/>
      <c r="N21" s="883"/>
      <c r="O21" s="883"/>
      <c r="P21" s="883"/>
      <c r="Q21" s="883"/>
      <c r="R21" s="883"/>
      <c r="S21" s="883"/>
      <c r="T21" s="883"/>
      <c r="U21" s="883"/>
      <c r="V21" s="883"/>
      <c r="W21" s="883"/>
      <c r="X21" s="883"/>
      <c r="Y21" s="883"/>
      <c r="Z21" s="883"/>
      <c r="AA21" s="883"/>
      <c r="AB21" s="883"/>
      <c r="AC21" s="312"/>
      <c r="AD21" s="31"/>
      <c r="AE21" s="31"/>
      <c r="AF21" s="31"/>
      <c r="AG21" s="31"/>
      <c r="AH21" s="31"/>
      <c r="AI21" s="118"/>
      <c r="AJ21" s="118"/>
      <c r="AK21" s="370" t="s">
        <v>47</v>
      </c>
      <c r="AL21" s="118"/>
      <c r="AM21" s="118"/>
      <c r="AN21" s="118"/>
      <c r="AO21" s="118"/>
      <c r="AP21" s="118"/>
      <c r="AQ21" s="118"/>
      <c r="AR21" s="118"/>
      <c r="AS21" s="118"/>
      <c r="AT21" s="118"/>
      <c r="AU21" s="118"/>
      <c r="AV21" s="118"/>
      <c r="AW21" s="118"/>
      <c r="AX21" s="118"/>
      <c r="AY21" s="15"/>
      <c r="AZ21" s="15"/>
    </row>
    <row r="22" spans="1:52" s="41" customFormat="1" ht="9.9499999999999993" customHeight="1">
      <c r="A22" s="31"/>
      <c r="C22" s="883" t="str">
        <f t="shared" si="2"/>
        <v/>
      </c>
      <c r="D22" s="883"/>
      <c r="E22" s="883"/>
      <c r="F22" s="883"/>
      <c r="G22" s="883"/>
      <c r="H22" s="883"/>
      <c r="I22" s="883"/>
      <c r="J22" s="883"/>
      <c r="K22" s="883"/>
      <c r="L22" s="883"/>
      <c r="M22" s="883"/>
      <c r="N22" s="883"/>
      <c r="O22" s="883"/>
      <c r="P22" s="883"/>
      <c r="Q22" s="883"/>
      <c r="R22" s="883"/>
      <c r="S22" s="883"/>
      <c r="T22" s="883"/>
      <c r="U22" s="883"/>
      <c r="V22" s="883"/>
      <c r="W22" s="883"/>
      <c r="X22" s="883"/>
      <c r="Y22" s="883"/>
      <c r="Z22" s="883"/>
      <c r="AA22" s="883"/>
      <c r="AB22" s="883"/>
      <c r="AC22" s="312"/>
      <c r="AD22" s="31"/>
      <c r="AE22" s="31"/>
      <c r="AF22" s="31"/>
      <c r="AG22" s="31"/>
      <c r="AH22" s="31"/>
      <c r="AI22" s="118"/>
      <c r="AJ22" s="118"/>
      <c r="AK22" s="370" t="s">
        <v>14</v>
      </c>
      <c r="AL22" s="118"/>
      <c r="AM22" s="118"/>
      <c r="AN22" s="118"/>
      <c r="AO22" s="118"/>
      <c r="AP22" s="118"/>
      <c r="AQ22" s="118"/>
      <c r="AR22" s="118"/>
      <c r="AS22" s="118"/>
      <c r="AT22" s="118"/>
      <c r="AU22" s="118"/>
      <c r="AV22" s="118"/>
      <c r="AW22" s="118"/>
      <c r="AX22" s="118"/>
      <c r="AY22" s="15"/>
      <c r="AZ22" s="15"/>
    </row>
    <row r="23" spans="1:52" s="41" customFormat="1" ht="30" customHeight="1">
      <c r="A23" s="31"/>
      <c r="C23" s="832"/>
      <c r="D23" s="892"/>
      <c r="E23" s="892"/>
      <c r="F23" s="892"/>
      <c r="G23" s="892"/>
      <c r="H23" s="892"/>
      <c r="I23" s="892"/>
      <c r="J23" s="892"/>
      <c r="K23" s="892"/>
      <c r="L23" s="892"/>
      <c r="M23" s="892"/>
      <c r="N23" s="892"/>
      <c r="O23" s="892"/>
      <c r="P23" s="892"/>
      <c r="Q23" s="892"/>
      <c r="R23" s="892"/>
      <c r="S23" s="892"/>
      <c r="T23" s="892"/>
      <c r="U23" s="892"/>
      <c r="V23" s="892"/>
      <c r="W23" s="892"/>
      <c r="X23" s="892"/>
      <c r="Y23" s="892"/>
      <c r="Z23" s="892"/>
      <c r="AA23" s="892"/>
      <c r="AB23" s="892"/>
      <c r="AC23" s="265"/>
      <c r="AD23" s="31"/>
      <c r="AE23" s="31"/>
      <c r="AF23" s="31"/>
      <c r="AG23" s="31"/>
      <c r="AH23" s="31"/>
      <c r="AI23" s="118"/>
      <c r="AJ23" s="118"/>
      <c r="AK23" s="118"/>
      <c r="AL23" s="138"/>
      <c r="AM23" s="138"/>
      <c r="AN23" s="138"/>
      <c r="AO23" s="138"/>
      <c r="AP23" s="138"/>
      <c r="AQ23" s="138"/>
      <c r="AR23" s="138"/>
      <c r="AS23" s="138"/>
      <c r="AT23" s="138"/>
      <c r="AU23" s="138"/>
      <c r="AV23" s="138"/>
      <c r="AW23" s="138"/>
      <c r="AX23" s="118"/>
      <c r="AY23" s="15"/>
      <c r="AZ23" s="15"/>
    </row>
    <row r="24" spans="1:52" s="41" customFormat="1" ht="16.5" customHeight="1">
      <c r="A24" s="31"/>
      <c r="D24" s="12" t="str">
        <f>AK53</f>
        <v>Verteilung der Lebensphasen in der Gemeinde</v>
      </c>
      <c r="E24" s="12"/>
      <c r="F24" s="12"/>
      <c r="G24" s="12"/>
      <c r="H24" s="12"/>
      <c r="I24" s="12"/>
      <c r="J24" s="12"/>
      <c r="K24" s="12"/>
      <c r="L24" s="12"/>
      <c r="M24" s="12"/>
      <c r="N24" s="42"/>
      <c r="O24" s="88"/>
      <c r="Q24" s="12" t="str">
        <f>AK60</f>
        <v>Differenz zu den nationalen Anteilen</v>
      </c>
      <c r="R24" s="12"/>
      <c r="S24" s="12"/>
      <c r="T24" s="12"/>
      <c r="U24" s="12"/>
      <c r="V24" s="12"/>
      <c r="W24" s="12"/>
      <c r="X24" s="12"/>
      <c r="Y24" s="12"/>
      <c r="Z24" s="12"/>
      <c r="AA24" s="42"/>
      <c r="AB24" s="88"/>
      <c r="AC24" s="88"/>
      <c r="AD24" s="31"/>
      <c r="AE24" s="31"/>
      <c r="AF24" s="31"/>
      <c r="AG24" s="31"/>
      <c r="AH24" s="31"/>
      <c r="AI24" s="118"/>
      <c r="AJ24" s="118"/>
      <c r="AK24" s="151" t="s">
        <v>83</v>
      </c>
      <c r="AL24" s="118"/>
      <c r="AM24" s="118"/>
      <c r="AN24" s="151" t="s">
        <v>143</v>
      </c>
      <c r="AO24" s="118"/>
      <c r="AP24" s="138"/>
      <c r="AQ24" s="118"/>
      <c r="AR24" s="118"/>
      <c r="AS24" s="118"/>
      <c r="AT24" s="118"/>
      <c r="AU24" s="118"/>
      <c r="AV24" s="118"/>
      <c r="AW24" s="118"/>
      <c r="AX24" s="118"/>
      <c r="AY24" s="15"/>
      <c r="AZ24" s="15"/>
    </row>
    <row r="25" spans="1:52" s="41" customFormat="1" ht="8.1" customHeight="1">
      <c r="A25" s="31"/>
      <c r="C25" s="318"/>
      <c r="D25" s="318"/>
      <c r="E25" s="318"/>
      <c r="F25" s="318"/>
      <c r="G25" s="318"/>
      <c r="H25" s="318"/>
      <c r="I25" s="318"/>
      <c r="J25" s="318"/>
      <c r="K25" s="318"/>
      <c r="L25" s="318"/>
      <c r="M25" s="318"/>
      <c r="N25" s="318"/>
      <c r="O25" s="88"/>
      <c r="P25" s="318"/>
      <c r="Q25" s="318"/>
      <c r="R25" s="318"/>
      <c r="S25" s="318"/>
      <c r="T25" s="318"/>
      <c r="U25" s="318"/>
      <c r="V25" s="318"/>
      <c r="W25" s="318"/>
      <c r="X25" s="318"/>
      <c r="Y25" s="318"/>
      <c r="Z25" s="318"/>
      <c r="AA25" s="318"/>
      <c r="AB25" s="88"/>
      <c r="AC25" s="88"/>
      <c r="AD25" s="31"/>
      <c r="AE25" s="31"/>
      <c r="AF25" s="31"/>
      <c r="AG25" s="31"/>
      <c r="AH25" s="31"/>
      <c r="AI25" s="118"/>
      <c r="AJ25" s="118"/>
      <c r="AK25" s="151"/>
      <c r="AL25" s="118"/>
      <c r="AM25" s="118"/>
      <c r="AN25" s="151"/>
      <c r="AO25" s="118"/>
      <c r="AP25" s="138"/>
      <c r="AQ25" s="118"/>
      <c r="AR25" s="118"/>
      <c r="AS25" s="118"/>
      <c r="AT25" s="118"/>
      <c r="AU25" s="118"/>
      <c r="AV25" s="118"/>
      <c r="AW25" s="118"/>
      <c r="AX25" s="118"/>
      <c r="AY25" s="15"/>
      <c r="AZ25" s="15"/>
    </row>
    <row r="26" spans="1:52" s="41" customFormat="1" ht="12" customHeight="1">
      <c r="A26" s="31"/>
      <c r="C26" s="842" t="str">
        <f>AK56</f>
        <v>Ältere</v>
      </c>
      <c r="D26" s="902">
        <f>AM12</f>
        <v>0.21901256356045157</v>
      </c>
      <c r="E26" s="903"/>
      <c r="F26" s="908">
        <f>+AM15</f>
        <v>0.13876402756202863</v>
      </c>
      <c r="G26" s="903"/>
      <c r="H26" s="911">
        <f>+AM16</f>
        <v>0.1667477785801752</v>
      </c>
      <c r="I26" s="912"/>
      <c r="J26" s="902">
        <f>+AM17</f>
        <v>5.8149392445602688E-2</v>
      </c>
      <c r="K26" s="903"/>
      <c r="L26" s="908">
        <f>+AM18</f>
        <v>4.022889258689441E-2</v>
      </c>
      <c r="M26" s="903"/>
      <c r="N26" s="58"/>
      <c r="O26" s="55"/>
      <c r="P26" s="842" t="str">
        <f>AK56</f>
        <v>Ältere</v>
      </c>
      <c r="Q26" s="902">
        <f>+AM12-AP12</f>
        <v>2.927812892420778E-2</v>
      </c>
      <c r="R26" s="908"/>
      <c r="S26" s="902">
        <f>+AM15-AP15</f>
        <v>-3.342495812562013E-2</v>
      </c>
      <c r="T26" s="903"/>
      <c r="U26" s="902">
        <f>+AM16-AP16</f>
        <v>-8.2576758286347529E-2</v>
      </c>
      <c r="V26" s="903"/>
      <c r="W26" s="902">
        <f>+AM17-AP17</f>
        <v>-1.9552722179337609E-2</v>
      </c>
      <c r="X26" s="903"/>
      <c r="Y26" s="902">
        <f>+AM18-AP18</f>
        <v>1.4906668294552162E-2</v>
      </c>
      <c r="Z26" s="903"/>
      <c r="AA26" s="58"/>
      <c r="AB26" s="87"/>
      <c r="AC26" s="87"/>
      <c r="AD26" s="31"/>
      <c r="AE26" s="31"/>
      <c r="AF26" s="31"/>
      <c r="AG26" s="31"/>
      <c r="AH26" s="31"/>
      <c r="AI26" s="118"/>
      <c r="AJ26" s="118"/>
      <c r="AK26" s="137" t="s">
        <v>34</v>
      </c>
      <c r="AL26" s="118"/>
      <c r="AM26" s="118"/>
      <c r="AN26" s="137" t="s">
        <v>34</v>
      </c>
      <c r="AO26" s="118"/>
      <c r="AP26" s="138"/>
      <c r="AQ26" s="118"/>
      <c r="AR26" s="118"/>
      <c r="AS26" s="118"/>
      <c r="AT26" s="118"/>
      <c r="AU26" s="118"/>
      <c r="AV26" s="118"/>
      <c r="AW26" s="118"/>
      <c r="AX26" s="118"/>
      <c r="AY26" s="15"/>
      <c r="AZ26" s="15"/>
    </row>
    <row r="27" spans="1:52" s="41" customFormat="1" ht="42.75" customHeight="1">
      <c r="A27" s="31"/>
      <c r="C27" s="901"/>
      <c r="D27" s="904"/>
      <c r="E27" s="905"/>
      <c r="F27" s="909"/>
      <c r="G27" s="905"/>
      <c r="H27" s="913"/>
      <c r="I27" s="914"/>
      <c r="J27" s="906"/>
      <c r="K27" s="907"/>
      <c r="L27" s="910"/>
      <c r="M27" s="907"/>
      <c r="N27" s="58"/>
      <c r="O27" s="90"/>
      <c r="P27" s="842"/>
      <c r="Q27" s="904"/>
      <c r="R27" s="909"/>
      <c r="S27" s="904"/>
      <c r="T27" s="905"/>
      <c r="U27" s="906"/>
      <c r="V27" s="907"/>
      <c r="W27" s="906"/>
      <c r="X27" s="907"/>
      <c r="Y27" s="906"/>
      <c r="Z27" s="907"/>
      <c r="AA27" s="58"/>
      <c r="AB27" s="87"/>
      <c r="AC27" s="87"/>
      <c r="AD27" s="31"/>
      <c r="AE27" s="31"/>
      <c r="AF27" s="31"/>
      <c r="AG27" s="31"/>
      <c r="AH27" s="31"/>
      <c r="AI27" s="118"/>
      <c r="AJ27" s="118"/>
      <c r="AK27" s="118"/>
      <c r="AL27" s="118"/>
      <c r="AM27" s="118"/>
      <c r="AN27" s="297"/>
      <c r="AO27" s="118"/>
      <c r="AP27" s="138"/>
      <c r="AQ27" s="118"/>
      <c r="AR27" s="118"/>
      <c r="AS27" s="118"/>
      <c r="AT27" s="118"/>
      <c r="AU27" s="118"/>
      <c r="AV27" s="118"/>
      <c r="AW27" s="118"/>
      <c r="AX27" s="118"/>
      <c r="AY27" s="15"/>
      <c r="AZ27" s="15"/>
    </row>
    <row r="28" spans="1:52" s="41" customFormat="1" ht="12" customHeight="1">
      <c r="A28" s="31"/>
      <c r="C28" s="842" t="str">
        <f>AK57</f>
        <v>Mittlere</v>
      </c>
      <c r="D28" s="902">
        <f>+AM11</f>
        <v>0.11437854763363588</v>
      </c>
      <c r="E28" s="903"/>
      <c r="F28" s="908">
        <f>+AM14</f>
        <v>5.1201117369272318E-2</v>
      </c>
      <c r="G28" s="903"/>
      <c r="H28" s="913"/>
      <c r="I28" s="914"/>
      <c r="J28" s="906"/>
      <c r="K28" s="907"/>
      <c r="L28" s="910"/>
      <c r="M28" s="907"/>
      <c r="N28" s="58"/>
      <c r="O28" s="55"/>
      <c r="P28" s="842" t="str">
        <f>AK57</f>
        <v>Mittlere</v>
      </c>
      <c r="Q28" s="902">
        <f>+AM11-AP11</f>
        <v>1.4225263617086911E-2</v>
      </c>
      <c r="R28" s="908"/>
      <c r="S28" s="902">
        <f>+AM14-AP14</f>
        <v>-1.2333132974883372E-2</v>
      </c>
      <c r="T28" s="903"/>
      <c r="U28" s="906"/>
      <c r="V28" s="907"/>
      <c r="W28" s="906"/>
      <c r="X28" s="907"/>
      <c r="Y28" s="906"/>
      <c r="Z28" s="907"/>
      <c r="AA28" s="58"/>
      <c r="AB28" s="87"/>
      <c r="AC28" s="87"/>
      <c r="AD28" s="31"/>
      <c r="AE28" s="31"/>
      <c r="AF28" s="31"/>
      <c r="AG28" s="31"/>
      <c r="AH28" s="31"/>
      <c r="AI28" s="118"/>
      <c r="AJ28" s="118"/>
      <c r="AK28" s="118"/>
      <c r="AL28" s="118"/>
      <c r="AM28" s="118"/>
      <c r="AN28" s="118"/>
      <c r="AO28" s="118"/>
      <c r="AP28" s="118"/>
      <c r="AQ28" s="118"/>
      <c r="AR28" s="118"/>
      <c r="AS28" s="118"/>
      <c r="AT28" s="118"/>
      <c r="AU28" s="118"/>
      <c r="AV28" s="118"/>
      <c r="AW28" s="118"/>
      <c r="AX28" s="118"/>
      <c r="AY28" s="15"/>
      <c r="AZ28" s="15"/>
    </row>
    <row r="29" spans="1:52" s="41" customFormat="1" ht="39.75" customHeight="1">
      <c r="A29" s="31"/>
      <c r="C29" s="842"/>
      <c r="D29" s="904"/>
      <c r="E29" s="905"/>
      <c r="F29" s="909"/>
      <c r="G29" s="905"/>
      <c r="H29" s="913"/>
      <c r="I29" s="914"/>
      <c r="J29" s="906"/>
      <c r="K29" s="907"/>
      <c r="L29" s="910"/>
      <c r="M29" s="907"/>
      <c r="N29" s="58"/>
      <c r="O29" s="55"/>
      <c r="P29" s="842"/>
      <c r="Q29" s="904"/>
      <c r="R29" s="909"/>
      <c r="S29" s="904"/>
      <c r="T29" s="905"/>
      <c r="U29" s="906"/>
      <c r="V29" s="907"/>
      <c r="W29" s="906"/>
      <c r="X29" s="907"/>
      <c r="Y29" s="906"/>
      <c r="Z29" s="907"/>
      <c r="AA29" s="58"/>
      <c r="AB29" s="87"/>
      <c r="AC29" s="87"/>
      <c r="AD29" s="31"/>
      <c r="AE29" s="31"/>
      <c r="AF29" s="31"/>
      <c r="AG29" s="31"/>
      <c r="AH29" s="31"/>
      <c r="AI29" s="118"/>
      <c r="AJ29" s="118"/>
      <c r="AK29" s="118"/>
      <c r="AL29" s="118"/>
      <c r="AM29" s="118"/>
      <c r="AN29" s="118"/>
      <c r="AO29" s="118"/>
      <c r="AP29" s="118"/>
      <c r="AQ29" s="118"/>
      <c r="AR29" s="118"/>
      <c r="AS29" s="118"/>
      <c r="AT29" s="118"/>
      <c r="AU29" s="118"/>
      <c r="AV29" s="118"/>
      <c r="AW29" s="118"/>
      <c r="AX29" s="118"/>
      <c r="AY29" s="15"/>
      <c r="AZ29" s="15"/>
    </row>
    <row r="30" spans="1:52" s="41" customFormat="1" ht="12" customHeight="1">
      <c r="A30" s="31"/>
      <c r="C30" s="842" t="str">
        <f>AK58</f>
        <v>Junge</v>
      </c>
      <c r="D30" s="906">
        <f>+AM10</f>
        <v>0.17894051617254883</v>
      </c>
      <c r="E30" s="907"/>
      <c r="F30" s="910">
        <f>+AM13</f>
        <v>3.2577164089390452E-2</v>
      </c>
      <c r="G30" s="907"/>
      <c r="H30" s="913"/>
      <c r="I30" s="914"/>
      <c r="J30" s="906"/>
      <c r="K30" s="907"/>
      <c r="L30" s="910"/>
      <c r="M30" s="907"/>
      <c r="N30" s="58"/>
      <c r="O30" s="55"/>
      <c r="P30" s="842" t="str">
        <f>AK58</f>
        <v>Junge</v>
      </c>
      <c r="Q30" s="906">
        <f>+AM10-AP10</f>
        <v>9.732457574185982E-2</v>
      </c>
      <c r="R30" s="910"/>
      <c r="S30" s="906">
        <f>+AM13-AP13</f>
        <v>-7.8470650115180784E-3</v>
      </c>
      <c r="T30" s="907"/>
      <c r="U30" s="906"/>
      <c r="V30" s="907"/>
      <c r="W30" s="906"/>
      <c r="X30" s="907"/>
      <c r="Y30" s="906"/>
      <c r="Z30" s="907"/>
      <c r="AA30" s="58"/>
      <c r="AB30" s="87"/>
      <c r="AC30" s="87"/>
      <c r="AD30" s="31"/>
      <c r="AE30" s="31"/>
      <c r="AF30" s="31"/>
      <c r="AG30" s="31"/>
      <c r="AH30" s="31"/>
      <c r="AI30" s="118"/>
      <c r="AJ30" s="118"/>
      <c r="AK30" s="118"/>
      <c r="AL30" s="118"/>
      <c r="AM30" s="118"/>
      <c r="AN30" s="118"/>
      <c r="AO30" s="118"/>
      <c r="AP30" s="118"/>
      <c r="AQ30" s="118"/>
      <c r="AR30" s="118"/>
      <c r="AS30" s="118"/>
      <c r="AT30" s="118"/>
      <c r="AU30" s="118"/>
      <c r="AV30" s="118"/>
      <c r="AW30" s="118"/>
      <c r="AX30" s="118"/>
      <c r="AY30" s="15"/>
      <c r="AZ30" s="15"/>
    </row>
    <row r="31" spans="1:52" s="41" customFormat="1" ht="42" customHeight="1">
      <c r="A31" s="15"/>
      <c r="C31" s="901"/>
      <c r="D31" s="904"/>
      <c r="E31" s="905"/>
      <c r="F31" s="909"/>
      <c r="G31" s="905"/>
      <c r="H31" s="915"/>
      <c r="I31" s="916"/>
      <c r="J31" s="904"/>
      <c r="K31" s="905"/>
      <c r="L31" s="909"/>
      <c r="M31" s="905"/>
      <c r="N31" s="58"/>
      <c r="O31" s="90"/>
      <c r="P31" s="842"/>
      <c r="Q31" s="904"/>
      <c r="R31" s="909"/>
      <c r="S31" s="904"/>
      <c r="T31" s="905"/>
      <c r="U31" s="904"/>
      <c r="V31" s="905"/>
      <c r="W31" s="904"/>
      <c r="X31" s="905"/>
      <c r="Y31" s="904"/>
      <c r="Z31" s="905"/>
      <c r="AA31" s="58"/>
      <c r="AB31" s="87"/>
      <c r="AC31" s="87"/>
      <c r="AD31" s="31"/>
      <c r="AE31" s="31"/>
      <c r="AF31" s="31"/>
      <c r="AG31" s="31"/>
      <c r="AH31" s="31"/>
      <c r="AI31" s="118"/>
      <c r="AJ31" s="118"/>
      <c r="AK31" s="297"/>
      <c r="AL31" s="118"/>
      <c r="AM31" s="118"/>
      <c r="AN31" s="118"/>
      <c r="AO31" s="118"/>
      <c r="AP31" s="118"/>
      <c r="AQ31" s="118"/>
      <c r="AR31" s="118"/>
      <c r="AS31" s="118"/>
      <c r="AT31" s="118"/>
      <c r="AU31" s="118"/>
      <c r="AV31" s="118"/>
      <c r="AW31" s="118"/>
      <c r="AX31" s="118"/>
      <c r="AY31" s="15"/>
      <c r="AZ31" s="15"/>
    </row>
    <row r="32" spans="1:52" s="41" customFormat="1" ht="3" customHeight="1">
      <c r="A32" s="15"/>
      <c r="C32" s="91"/>
      <c r="D32" s="57"/>
      <c r="E32" s="57"/>
      <c r="F32" s="57"/>
      <c r="G32" s="57"/>
      <c r="H32" s="57"/>
      <c r="I32" s="57"/>
      <c r="J32" s="57"/>
      <c r="K32" s="57"/>
      <c r="L32" s="58"/>
      <c r="M32" s="58"/>
      <c r="N32" s="58"/>
      <c r="O32" s="90"/>
      <c r="P32" s="92"/>
      <c r="Q32" s="57"/>
      <c r="R32" s="57"/>
      <c r="S32" s="57"/>
      <c r="T32" s="57"/>
      <c r="U32" s="57"/>
      <c r="V32" s="57"/>
      <c r="W32" s="57"/>
      <c r="X32" s="57"/>
      <c r="Y32" s="57"/>
      <c r="Z32" s="57"/>
      <c r="AA32" s="58"/>
      <c r="AB32" s="87"/>
      <c r="AC32" s="87"/>
      <c r="AD32" s="31"/>
      <c r="AE32" s="31"/>
      <c r="AF32" s="31"/>
      <c r="AG32" s="31"/>
      <c r="AH32" s="31"/>
      <c r="AI32" s="118"/>
      <c r="AJ32" s="118"/>
      <c r="AK32" s="118"/>
      <c r="AL32" s="118"/>
      <c r="AM32" s="118"/>
      <c r="AN32" s="118"/>
      <c r="AO32" s="118"/>
      <c r="AP32" s="118"/>
      <c r="AQ32" s="118"/>
      <c r="AR32" s="118"/>
      <c r="AS32" s="118"/>
      <c r="AT32" s="118"/>
      <c r="AU32" s="118"/>
      <c r="AV32" s="118"/>
      <c r="AW32" s="118"/>
      <c r="AX32" s="118"/>
      <c r="AY32" s="15"/>
      <c r="AZ32" s="15"/>
    </row>
    <row r="33" spans="1:52" s="41" customFormat="1" ht="104.25" customHeight="1">
      <c r="A33" s="15"/>
      <c r="C33" s="87"/>
      <c r="D33" s="918" t="str">
        <f>AL55</f>
        <v>Singles</v>
      </c>
      <c r="E33" s="919"/>
      <c r="F33" s="918" t="str">
        <f>AM55</f>
        <v>Paare</v>
      </c>
      <c r="G33" s="918"/>
      <c r="H33" s="920" t="str">
        <f>AN55</f>
        <v>Familien mit Kindern</v>
      </c>
      <c r="I33" s="920"/>
      <c r="J33" s="918" t="str">
        <f>AO55</f>
        <v>Einelternfamilien</v>
      </c>
      <c r="K33" s="918"/>
      <c r="L33" s="918" t="str">
        <f>AP55</f>
        <v>Wohngemeinschaften</v>
      </c>
      <c r="M33" s="919"/>
      <c r="N33" s="87"/>
      <c r="O33" s="87"/>
      <c r="P33" s="87"/>
      <c r="Q33" s="918" t="str">
        <f>AL55</f>
        <v>Singles</v>
      </c>
      <c r="R33" s="919"/>
      <c r="S33" s="918" t="str">
        <f>AM55</f>
        <v>Paare</v>
      </c>
      <c r="T33" s="919"/>
      <c r="U33" s="918" t="str">
        <f>AN55</f>
        <v>Familien mit Kindern</v>
      </c>
      <c r="V33" s="919"/>
      <c r="W33" s="918" t="str">
        <f>AO55</f>
        <v>Einelternfamilien</v>
      </c>
      <c r="X33" s="919"/>
      <c r="Y33" s="918" t="str">
        <f>AP55</f>
        <v>Wohngemeinschaften</v>
      </c>
      <c r="Z33" s="918"/>
      <c r="AA33" s="87"/>
      <c r="AB33" s="87"/>
      <c r="AC33" s="87"/>
      <c r="AD33" s="31"/>
      <c r="AE33" s="31"/>
      <c r="AF33" s="31"/>
      <c r="AG33" s="31"/>
      <c r="AH33" s="31"/>
      <c r="AI33" s="118"/>
      <c r="AJ33" s="118"/>
      <c r="AK33" s="118"/>
      <c r="AL33" s="118"/>
      <c r="AM33" s="118"/>
      <c r="AN33" s="118"/>
      <c r="AO33" s="118"/>
      <c r="AP33" s="118"/>
      <c r="AQ33" s="118"/>
      <c r="AR33" s="118"/>
      <c r="AS33" s="118"/>
      <c r="AT33" s="118"/>
      <c r="AU33" s="118"/>
      <c r="AV33" s="118"/>
      <c r="AW33" s="118"/>
      <c r="AX33" s="118"/>
      <c r="AY33" s="15"/>
      <c r="AZ33" s="15"/>
    </row>
    <row r="34" spans="1:52" ht="12" customHeight="1">
      <c r="A34" s="15"/>
      <c r="B34" s="41"/>
      <c r="C34" s="844" t="str">
        <f>AK66</f>
        <v>&lt;5</v>
      </c>
      <c r="D34" s="845"/>
      <c r="E34" s="845"/>
      <c r="F34" s="846" t="str">
        <f>AL66</f>
        <v>5 bis 10</v>
      </c>
      <c r="G34" s="846"/>
      <c r="H34" s="846"/>
      <c r="I34" s="863" t="s">
        <v>15</v>
      </c>
      <c r="J34" s="863"/>
      <c r="K34" s="863"/>
      <c r="L34" s="849" t="str">
        <f>AN66</f>
        <v>15 bis 20</v>
      </c>
      <c r="M34" s="849"/>
      <c r="N34" s="849"/>
      <c r="O34" s="866" t="str">
        <f>AO66</f>
        <v>20 bis 25</v>
      </c>
      <c r="P34" s="866"/>
      <c r="Q34" s="867"/>
      <c r="R34" s="41" t="str">
        <f>AP66</f>
        <v>Prozent (%)</v>
      </c>
      <c r="S34" s="41"/>
      <c r="T34" s="41"/>
      <c r="U34" s="41"/>
      <c r="V34" s="41"/>
      <c r="W34" s="41"/>
      <c r="X34" s="41"/>
      <c r="Y34" s="41"/>
      <c r="Z34" s="41"/>
      <c r="AA34" s="41"/>
      <c r="AB34" s="41"/>
      <c r="AC34" s="41"/>
      <c r="AD34" s="31"/>
      <c r="AE34" s="31"/>
      <c r="AF34" s="31"/>
      <c r="AG34" s="31"/>
      <c r="AH34" s="31"/>
      <c r="AI34" s="118"/>
      <c r="AJ34" s="118"/>
      <c r="AK34" s="103"/>
      <c r="AL34" s="103"/>
      <c r="AM34" s="103"/>
      <c r="AN34" s="103"/>
      <c r="AO34" s="103"/>
      <c r="AP34" s="103"/>
      <c r="AQ34" s="103"/>
      <c r="AR34" s="103"/>
      <c r="AS34" s="103"/>
      <c r="AT34" s="103"/>
      <c r="AU34" s="103"/>
      <c r="AV34" s="103"/>
      <c r="AW34" s="103"/>
      <c r="AX34" s="118"/>
      <c r="AY34" s="15"/>
      <c r="AZ34" s="15"/>
    </row>
    <row r="35" spans="1:52" ht="5.0999999999999996" customHeight="1">
      <c r="A35" s="15"/>
      <c r="B35" s="41"/>
      <c r="C35" s="60"/>
      <c r="D35" s="60"/>
      <c r="E35" s="60"/>
      <c r="F35" s="60"/>
      <c r="G35" s="60"/>
      <c r="H35" s="60"/>
      <c r="I35" s="60"/>
      <c r="J35" s="61"/>
      <c r="K35" s="61"/>
      <c r="M35" s="60"/>
      <c r="N35" s="41"/>
      <c r="O35" s="41"/>
      <c r="P35" s="41"/>
      <c r="Q35" s="41"/>
      <c r="R35" s="41"/>
      <c r="S35" s="41"/>
      <c r="T35" s="41"/>
      <c r="U35" s="62"/>
      <c r="V35" s="62"/>
      <c r="W35" s="62"/>
      <c r="X35" s="62"/>
      <c r="Y35" s="62"/>
      <c r="Z35" s="62"/>
      <c r="AA35" s="62"/>
      <c r="AB35" s="62"/>
      <c r="AC35" s="62"/>
      <c r="AD35" s="31"/>
      <c r="AE35" s="31"/>
      <c r="AF35" s="31"/>
      <c r="AG35" s="31"/>
      <c r="AH35" s="31"/>
      <c r="AI35" s="118"/>
      <c r="AJ35" s="118"/>
      <c r="AK35" s="103"/>
      <c r="AL35" s="103"/>
      <c r="AM35" s="103"/>
      <c r="AN35" s="103"/>
      <c r="AO35" s="103"/>
      <c r="AP35" s="103"/>
      <c r="AQ35" s="103"/>
      <c r="AR35" s="103"/>
      <c r="AS35" s="103"/>
      <c r="AT35" s="103"/>
      <c r="AU35" s="103"/>
      <c r="AV35" s="103"/>
      <c r="AW35" s="103"/>
      <c r="AX35" s="118"/>
      <c r="AY35" s="15"/>
      <c r="AZ35" s="15"/>
    </row>
    <row r="36" spans="1:52" ht="12" customHeight="1">
      <c r="A36" s="15"/>
      <c r="B36" s="41"/>
      <c r="C36" s="837" t="str">
        <f>AK67</f>
        <v>&lt;-10</v>
      </c>
      <c r="D36" s="838"/>
      <c r="E36" s="838"/>
      <c r="F36" s="839" t="str">
        <f>AL67</f>
        <v>-10 bis -6</v>
      </c>
      <c r="G36" s="839"/>
      <c r="H36" s="839"/>
      <c r="I36" s="924" t="s">
        <v>16</v>
      </c>
      <c r="J36" s="924"/>
      <c r="K36" s="924"/>
      <c r="L36" s="845" t="str">
        <f>AN67</f>
        <v>-2 bis 2</v>
      </c>
      <c r="M36" s="845"/>
      <c r="N36" s="845"/>
      <c r="O36" s="868" t="str">
        <f>AO67</f>
        <v>2 bis 6</v>
      </c>
      <c r="P36" s="868"/>
      <c r="Q36" s="868"/>
      <c r="R36" s="865" t="str">
        <f>AP67</f>
        <v>6 bis 10</v>
      </c>
      <c r="S36" s="865"/>
      <c r="T36" s="865"/>
      <c r="U36" s="855" t="str">
        <f>AQ67</f>
        <v>&gt;10</v>
      </c>
      <c r="V36" s="855"/>
      <c r="W36" s="856"/>
      <c r="X36" s="655" t="str">
        <f>AR67</f>
        <v>Prozentpunkt (PP)</v>
      </c>
      <c r="Y36" s="656"/>
      <c r="Z36" s="41"/>
      <c r="AA36" s="41"/>
      <c r="AB36" s="41"/>
      <c r="AC36" s="41"/>
      <c r="AD36" s="31"/>
      <c r="AE36" s="31"/>
      <c r="AF36" s="31"/>
      <c r="AG36" s="31"/>
      <c r="AH36" s="31"/>
      <c r="AI36" s="118"/>
      <c r="AJ36" s="118"/>
      <c r="AK36" s="103"/>
      <c r="AL36" s="103"/>
      <c r="AM36" s="103"/>
      <c r="AN36" s="103"/>
      <c r="AO36" s="103"/>
      <c r="AP36" s="103"/>
      <c r="AQ36" s="103"/>
      <c r="AR36" s="103"/>
      <c r="AS36" s="103"/>
      <c r="AT36" s="103"/>
      <c r="AU36" s="103"/>
      <c r="AV36" s="103"/>
      <c r="AW36" s="103"/>
      <c r="AX36" s="118"/>
      <c r="AY36" s="15"/>
      <c r="AZ36" s="15"/>
    </row>
    <row r="37" spans="1:52" ht="4.5" customHeight="1">
      <c r="A37" s="15"/>
      <c r="B37" s="41"/>
      <c r="C37" s="60"/>
      <c r="D37" s="60"/>
      <c r="E37" s="60"/>
      <c r="F37" s="60"/>
      <c r="G37" s="60"/>
      <c r="H37" s="60"/>
      <c r="I37" s="60"/>
      <c r="J37" s="60"/>
      <c r="K37" s="60"/>
      <c r="L37" s="60"/>
      <c r="M37" s="60"/>
      <c r="N37" s="60"/>
      <c r="O37" s="60"/>
      <c r="P37" s="60"/>
      <c r="Q37" s="60"/>
      <c r="R37" s="60"/>
      <c r="S37" s="60"/>
      <c r="T37" s="60"/>
      <c r="U37" s="60"/>
      <c r="V37" s="41"/>
      <c r="W37" s="41"/>
      <c r="X37" s="87"/>
      <c r="Y37" s="87"/>
      <c r="Z37" s="87"/>
      <c r="AA37" s="87"/>
      <c r="AB37" s="87"/>
      <c r="AC37" s="87"/>
      <c r="AD37" s="31"/>
      <c r="AE37" s="31"/>
      <c r="AF37" s="31"/>
      <c r="AG37" s="31"/>
      <c r="AH37" s="31"/>
      <c r="AI37" s="118"/>
      <c r="AJ37" s="118"/>
      <c r="AK37" s="103"/>
      <c r="AL37" s="103"/>
      <c r="AM37" s="103"/>
      <c r="AN37" s="103"/>
      <c r="AO37" s="103"/>
      <c r="AP37" s="103"/>
      <c r="AQ37" s="103"/>
      <c r="AR37" s="103"/>
      <c r="AS37" s="103"/>
      <c r="AT37" s="103"/>
      <c r="AU37" s="103"/>
      <c r="AV37" s="103"/>
      <c r="AW37" s="103"/>
      <c r="AX37" s="118"/>
      <c r="AY37" s="15"/>
      <c r="AZ37" s="15"/>
    </row>
    <row r="38" spans="1:52" ht="9.9499999999999993" customHeight="1">
      <c r="A38" s="15"/>
      <c r="B38" s="41"/>
      <c r="C38" s="362" t="str">
        <f>AK69</f>
        <v>Quelle: BBSR, Statistische Ämter des Bundes und der Länder, Fahrländer Partner.</v>
      </c>
      <c r="D38" s="362"/>
      <c r="E38" s="362"/>
      <c r="F38" s="362"/>
      <c r="G38" s="362"/>
      <c r="H38" s="362"/>
      <c r="I38" s="362"/>
      <c r="J38" s="362"/>
      <c r="K38" s="362"/>
      <c r="L38" s="362"/>
      <c r="M38" s="362"/>
      <c r="N38" s="362"/>
      <c r="O38" s="60"/>
      <c r="P38" s="60"/>
      <c r="Q38" s="60"/>
      <c r="R38" s="60"/>
      <c r="S38" s="60"/>
      <c r="T38" s="60"/>
      <c r="U38" s="60"/>
      <c r="V38" s="41"/>
      <c r="W38" s="41"/>
      <c r="X38" s="87"/>
      <c r="Y38" s="87"/>
      <c r="Z38" s="87"/>
      <c r="AA38" s="87"/>
      <c r="AB38" s="87"/>
      <c r="AC38" s="87"/>
      <c r="AD38" s="31"/>
      <c r="AE38" s="31"/>
      <c r="AF38" s="31"/>
      <c r="AG38" s="31"/>
      <c r="AH38" s="31"/>
      <c r="AI38" s="118"/>
      <c r="AJ38" s="118"/>
      <c r="AK38" s="103"/>
      <c r="AL38" s="103"/>
      <c r="AM38" s="103"/>
      <c r="AN38" s="103"/>
      <c r="AO38" s="103"/>
      <c r="AP38" s="103"/>
      <c r="AQ38" s="103"/>
      <c r="AR38" s="103"/>
      <c r="AS38" s="103"/>
      <c r="AT38" s="103"/>
      <c r="AU38" s="103"/>
      <c r="AV38" s="103"/>
      <c r="AW38" s="103"/>
      <c r="AX38" s="118"/>
      <c r="AY38" s="15"/>
      <c r="AZ38" s="15"/>
    </row>
    <row r="39" spans="1:52" ht="9.9499999999999993" customHeight="1">
      <c r="A39" s="15"/>
      <c r="B39" s="41"/>
      <c r="C39" s="883"/>
      <c r="D39" s="884"/>
      <c r="E39" s="884"/>
      <c r="F39" s="884"/>
      <c r="G39" s="884"/>
      <c r="H39" s="884"/>
      <c r="I39" s="884"/>
      <c r="J39" s="884"/>
      <c r="K39" s="884"/>
      <c r="L39" s="884"/>
      <c r="M39" s="884"/>
      <c r="N39" s="884"/>
      <c r="O39" s="60"/>
      <c r="P39" s="60"/>
      <c r="Q39" s="60"/>
      <c r="R39" s="60"/>
      <c r="S39" s="60"/>
      <c r="T39" s="60"/>
      <c r="U39" s="60"/>
      <c r="V39" s="41"/>
      <c r="W39" s="41"/>
      <c r="X39" s="87"/>
      <c r="Y39" s="87"/>
      <c r="Z39" s="87"/>
      <c r="AA39" s="87"/>
      <c r="AB39" s="87"/>
      <c r="AC39" s="87"/>
      <c r="AD39" s="31"/>
      <c r="AE39" s="31"/>
      <c r="AF39" s="31"/>
      <c r="AG39" s="31"/>
      <c r="AH39" s="31"/>
      <c r="AI39" s="118"/>
      <c r="AJ39" s="118"/>
      <c r="AK39" s="103"/>
      <c r="AL39" s="103"/>
      <c r="AM39" s="103"/>
      <c r="AN39" s="103"/>
      <c r="AO39" s="103"/>
      <c r="AP39" s="103"/>
      <c r="AQ39" s="103"/>
      <c r="AR39" s="103"/>
      <c r="AS39" s="103"/>
      <c r="AT39" s="103"/>
      <c r="AU39" s="103"/>
      <c r="AV39" s="103"/>
      <c r="AW39" s="103"/>
      <c r="AX39" s="118"/>
      <c r="AY39" s="15"/>
      <c r="AZ39" s="15"/>
    </row>
    <row r="40" spans="1:52" ht="30" customHeight="1">
      <c r="A40" s="15"/>
      <c r="B40" s="41"/>
      <c r="C40" s="60"/>
      <c r="D40" s="60"/>
      <c r="E40" s="60"/>
      <c r="F40" s="60"/>
      <c r="G40" s="60"/>
      <c r="H40" s="60"/>
      <c r="I40" s="60"/>
      <c r="J40" s="60"/>
      <c r="K40" s="60"/>
      <c r="L40" s="60"/>
      <c r="M40" s="60"/>
      <c r="N40" s="60"/>
      <c r="O40" s="60"/>
      <c r="P40" s="60"/>
      <c r="Q40" s="60"/>
      <c r="R40" s="60"/>
      <c r="S40" s="60"/>
      <c r="T40" s="60"/>
      <c r="U40" s="60"/>
      <c r="V40" s="41"/>
      <c r="W40" s="41"/>
      <c r="X40" s="87"/>
      <c r="Y40" s="87"/>
      <c r="Z40" s="87"/>
      <c r="AA40" s="87"/>
      <c r="AB40" s="87"/>
      <c r="AC40" s="87"/>
      <c r="AD40" s="31"/>
      <c r="AE40" s="31"/>
      <c r="AF40" s="31"/>
      <c r="AG40" s="31"/>
      <c r="AH40" s="31"/>
      <c r="AI40" s="118"/>
      <c r="AJ40" s="118"/>
      <c r="AK40" s="152"/>
      <c r="AL40" s="152"/>
      <c r="AM40" s="152"/>
      <c r="AN40" s="152"/>
      <c r="AO40" s="152"/>
      <c r="AP40" s="152"/>
      <c r="AQ40" s="152"/>
      <c r="AR40" s="152"/>
      <c r="AS40" s="152"/>
      <c r="AT40" s="152"/>
      <c r="AU40" s="152"/>
      <c r="AV40" s="152"/>
      <c r="AW40" s="152"/>
      <c r="AX40" s="118"/>
      <c r="AY40" s="15"/>
      <c r="AZ40" s="15"/>
    </row>
    <row r="41" spans="1:52" ht="12" customHeight="1">
      <c r="A41" s="15"/>
      <c r="B41" s="41"/>
      <c r="C41" s="815"/>
      <c r="D41" s="815"/>
      <c r="E41" s="815"/>
      <c r="F41" s="815"/>
      <c r="G41" s="815"/>
      <c r="H41" s="815"/>
      <c r="I41" s="815"/>
      <c r="J41" s="815"/>
      <c r="K41" s="815"/>
      <c r="L41" s="815"/>
      <c r="M41" s="815"/>
      <c r="N41" s="815"/>
      <c r="O41" s="815"/>
      <c r="P41" s="815"/>
      <c r="Q41" s="815"/>
      <c r="R41" s="815"/>
      <c r="S41" s="815"/>
      <c r="T41" s="815"/>
      <c r="U41" s="815"/>
      <c r="V41" s="815"/>
      <c r="W41" s="815"/>
      <c r="X41" s="815"/>
      <c r="Y41" s="815"/>
      <c r="Z41" s="815"/>
      <c r="AA41" s="815"/>
      <c r="AB41" s="815"/>
      <c r="AC41" s="318"/>
      <c r="AD41" s="31"/>
      <c r="AE41" s="31"/>
      <c r="AF41" s="31"/>
      <c r="AG41" s="31"/>
      <c r="AH41" s="31"/>
      <c r="AI41" s="118"/>
      <c r="AJ41" s="118"/>
      <c r="AK41" s="522"/>
      <c r="AL41" s="103"/>
      <c r="AM41" s="103"/>
      <c r="AN41" s="103"/>
      <c r="AO41" s="103"/>
      <c r="AP41" s="103"/>
      <c r="AQ41" s="103"/>
      <c r="AR41" s="103"/>
      <c r="AS41" s="103"/>
      <c r="AT41" s="103"/>
      <c r="AU41" s="103"/>
      <c r="AV41" s="103"/>
      <c r="AW41" s="103"/>
      <c r="AX41" s="118"/>
      <c r="AY41" s="15"/>
      <c r="AZ41" s="15"/>
    </row>
    <row r="42" spans="1:52" ht="5.45" customHeight="1">
      <c r="A42" s="15"/>
      <c r="B42" s="41"/>
      <c r="C42" s="60"/>
      <c r="D42" s="60"/>
      <c r="E42" s="60"/>
      <c r="F42" s="60"/>
      <c r="G42" s="60"/>
      <c r="H42" s="60"/>
      <c r="I42" s="60"/>
      <c r="J42" s="60"/>
      <c r="K42" s="60"/>
      <c r="L42" s="60"/>
      <c r="M42" s="60"/>
      <c r="N42" s="60"/>
      <c r="O42" s="60"/>
      <c r="P42" s="60"/>
      <c r="Q42" s="60"/>
      <c r="R42" s="60"/>
      <c r="S42" s="60"/>
      <c r="T42" s="60"/>
      <c r="U42" s="60"/>
      <c r="V42" s="41"/>
      <c r="W42" s="41"/>
      <c r="X42" s="87"/>
      <c r="Y42" s="87"/>
      <c r="Z42" s="87"/>
      <c r="AA42" s="87"/>
      <c r="AB42" s="87"/>
      <c r="AC42" s="87"/>
      <c r="AD42" s="31"/>
      <c r="AE42" s="31"/>
      <c r="AF42" s="31"/>
      <c r="AG42" s="31"/>
      <c r="AH42" s="31"/>
      <c r="AI42" s="118"/>
      <c r="AJ42" s="118"/>
      <c r="AK42" s="137"/>
      <c r="AL42" s="152"/>
      <c r="AM42" s="152"/>
      <c r="AN42" s="152"/>
      <c r="AO42" s="152"/>
      <c r="AP42" s="152"/>
      <c r="AQ42" s="152"/>
      <c r="AR42" s="152"/>
      <c r="AS42" s="152"/>
      <c r="AT42" s="152"/>
      <c r="AU42" s="152"/>
      <c r="AV42" s="152"/>
      <c r="AW42" s="152"/>
      <c r="AX42" s="118"/>
      <c r="AY42" s="15"/>
      <c r="AZ42" s="15"/>
    </row>
    <row r="43" spans="1:52" ht="167.1" customHeight="1">
      <c r="A43" s="15"/>
      <c r="B43" s="41"/>
      <c r="C43" s="60"/>
      <c r="D43" s="60"/>
      <c r="E43" s="60"/>
      <c r="F43" s="60"/>
      <c r="G43" s="60"/>
      <c r="H43" s="60"/>
      <c r="I43" s="60"/>
      <c r="J43" s="60"/>
      <c r="K43" s="60"/>
      <c r="L43" s="60"/>
      <c r="M43" s="60"/>
      <c r="N43" s="60"/>
      <c r="O43" s="60"/>
      <c r="P43" s="60"/>
      <c r="Q43" s="60"/>
      <c r="R43" s="60"/>
      <c r="S43" s="60"/>
      <c r="T43" s="60"/>
      <c r="U43" s="60"/>
      <c r="V43" s="41"/>
      <c r="W43" s="41"/>
      <c r="X43" s="87"/>
      <c r="Y43" s="87"/>
      <c r="Z43" s="87"/>
      <c r="AA43" s="87"/>
      <c r="AB43" s="87"/>
      <c r="AC43" s="87"/>
      <c r="AD43" s="31"/>
      <c r="AE43" s="31"/>
      <c r="AF43" s="31"/>
      <c r="AG43" s="31"/>
      <c r="AH43" s="31"/>
      <c r="AI43" s="118"/>
      <c r="AJ43" s="118"/>
      <c r="AK43" s="595"/>
      <c r="AL43" s="152"/>
      <c r="AM43" s="152"/>
      <c r="AN43" s="152"/>
      <c r="AO43" s="152"/>
      <c r="AP43" s="152"/>
      <c r="AQ43" s="152"/>
      <c r="AR43" s="152"/>
      <c r="AS43" s="152"/>
      <c r="AT43" s="152"/>
      <c r="AU43" s="152"/>
      <c r="AV43" s="152"/>
      <c r="AW43" s="152"/>
      <c r="AX43" s="118"/>
      <c r="AY43" s="15"/>
      <c r="AZ43" s="15"/>
    </row>
    <row r="44" spans="1:52" ht="54" customHeight="1">
      <c r="A44" s="15"/>
      <c r="B44" s="41"/>
      <c r="C44" s="60"/>
      <c r="D44" s="60"/>
      <c r="E44" s="60"/>
      <c r="F44" s="60"/>
      <c r="G44" s="60"/>
      <c r="H44" s="60"/>
      <c r="I44" s="60"/>
      <c r="J44" s="60"/>
      <c r="K44" s="60"/>
      <c r="L44" s="60"/>
      <c r="M44" s="60"/>
      <c r="N44" s="60"/>
      <c r="O44" s="60"/>
      <c r="P44" s="60"/>
      <c r="Q44" s="60"/>
      <c r="R44" s="60"/>
      <c r="S44" s="60"/>
      <c r="T44" s="60"/>
      <c r="U44" s="60"/>
      <c r="V44" s="41"/>
      <c r="W44" s="41"/>
      <c r="X44" s="87"/>
      <c r="Y44" s="87"/>
      <c r="Z44" s="87"/>
      <c r="AA44" s="87"/>
      <c r="AB44" s="87"/>
      <c r="AC44" s="87"/>
      <c r="AD44" s="31"/>
      <c r="AE44" s="31"/>
      <c r="AF44" s="31"/>
      <c r="AG44" s="31"/>
      <c r="AH44" s="31"/>
      <c r="AI44" s="118"/>
      <c r="AJ44" s="118"/>
      <c r="AK44" s="137"/>
      <c r="AL44" s="152"/>
      <c r="AM44" s="152"/>
      <c r="AN44" s="152"/>
      <c r="AO44" s="152"/>
      <c r="AP44" s="152"/>
      <c r="AQ44" s="152"/>
      <c r="AR44" s="152"/>
      <c r="AS44" s="152"/>
      <c r="AT44" s="152"/>
      <c r="AU44" s="152"/>
      <c r="AV44" s="152"/>
      <c r="AW44" s="152"/>
      <c r="AX44" s="118"/>
      <c r="AY44" s="15"/>
      <c r="AZ44" s="15"/>
    </row>
    <row r="45" spans="1:52" ht="29.25" customHeight="1">
      <c r="A45" s="15"/>
      <c r="B45" s="41"/>
      <c r="C45" s="60"/>
      <c r="D45" s="60"/>
      <c r="E45" s="60"/>
      <c r="F45" s="60"/>
      <c r="G45" s="60"/>
      <c r="H45" s="60"/>
      <c r="I45" s="60"/>
      <c r="J45" s="60"/>
      <c r="K45" s="60"/>
      <c r="L45" s="60"/>
      <c r="M45" s="60"/>
      <c r="N45" s="60"/>
      <c r="O45" s="60"/>
      <c r="P45" s="60"/>
      <c r="Q45" s="60"/>
      <c r="R45" s="60"/>
      <c r="S45" s="60"/>
      <c r="T45" s="60"/>
      <c r="U45" s="60"/>
      <c r="V45" s="41"/>
      <c r="W45" s="41"/>
      <c r="X45" s="87"/>
      <c r="Y45" s="87"/>
      <c r="Z45" s="87"/>
      <c r="AA45" s="87"/>
      <c r="AB45" s="87"/>
      <c r="AC45" s="87"/>
      <c r="AD45" s="31"/>
      <c r="AE45" s="31"/>
      <c r="AF45" s="31"/>
      <c r="AG45" s="31"/>
      <c r="AH45" s="31"/>
      <c r="AI45" s="118"/>
      <c r="AJ45" s="118"/>
      <c r="AK45" s="137"/>
      <c r="AL45" s="152"/>
      <c r="AM45" s="152"/>
      <c r="AN45" s="152"/>
      <c r="AO45" s="152"/>
      <c r="AP45" s="152"/>
      <c r="AQ45" s="152"/>
      <c r="AR45" s="152"/>
      <c r="AS45" s="152"/>
      <c r="AT45" s="152"/>
      <c r="AU45" s="152"/>
      <c r="AV45" s="152"/>
      <c r="AW45" s="152"/>
      <c r="AX45" s="118"/>
      <c r="AY45" s="15"/>
      <c r="AZ45" s="15"/>
    </row>
    <row r="46" spans="1:52" ht="10.5" customHeight="1">
      <c r="A46" s="15"/>
      <c r="B46" s="4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54"/>
      <c r="AE46" s="31"/>
      <c r="AF46" s="31"/>
      <c r="AG46" s="31"/>
      <c r="AH46" s="31"/>
      <c r="AI46" s="118"/>
      <c r="AJ46" s="118"/>
      <c r="AK46" s="152"/>
      <c r="AL46" s="118"/>
      <c r="AM46" s="118"/>
      <c r="AN46" s="118"/>
      <c r="AO46" s="118"/>
      <c r="AP46" s="118"/>
      <c r="AQ46" s="118"/>
      <c r="AR46" s="118"/>
      <c r="AS46" s="118"/>
      <c r="AT46" s="118"/>
      <c r="AU46" s="118"/>
      <c r="AV46" s="118"/>
      <c r="AW46" s="118"/>
      <c r="AX46" s="118"/>
      <c r="AY46" s="15"/>
      <c r="AZ46" s="15"/>
    </row>
    <row r="47" spans="1:52" ht="4.5" customHeight="1">
      <c r="A47" s="15"/>
      <c r="B47" s="41"/>
      <c r="C47" s="334"/>
      <c r="D47" s="334"/>
      <c r="E47" s="334"/>
      <c r="F47" s="334"/>
      <c r="G47" s="334"/>
      <c r="H47" s="334"/>
      <c r="I47" s="334"/>
      <c r="J47" s="334"/>
      <c r="K47" s="334"/>
      <c r="L47" s="334"/>
      <c r="M47" s="334"/>
      <c r="N47" s="334"/>
      <c r="O47" s="334"/>
      <c r="P47" s="334"/>
      <c r="Q47" s="334"/>
      <c r="R47" s="334"/>
      <c r="S47" s="334"/>
      <c r="T47" s="334"/>
      <c r="U47" s="334"/>
      <c r="V47" s="334"/>
      <c r="W47" s="334"/>
      <c r="X47" s="334"/>
      <c r="Y47" s="334"/>
      <c r="Z47" s="334"/>
      <c r="AA47" s="334"/>
      <c r="AB47" s="334"/>
      <c r="AC47" s="301"/>
      <c r="AD47" s="54"/>
      <c r="AE47" s="31"/>
      <c r="AF47" s="31"/>
      <c r="AG47" s="31"/>
      <c r="AH47" s="31"/>
      <c r="AI47" s="118"/>
      <c r="AJ47" s="118"/>
      <c r="AK47" s="605"/>
      <c r="AL47" s="606"/>
      <c r="AM47" s="606"/>
      <c r="AN47" s="606"/>
      <c r="AO47" s="606"/>
      <c r="AP47" s="606"/>
      <c r="AQ47" s="606"/>
      <c r="AR47" s="606"/>
      <c r="AS47" s="606"/>
      <c r="AT47" s="606"/>
      <c r="AU47" s="606"/>
      <c r="AV47" s="606"/>
      <c r="AW47" s="606"/>
      <c r="AX47" s="118"/>
      <c r="AY47" s="15"/>
      <c r="AZ47" s="15"/>
    </row>
    <row r="48" spans="1:52" ht="9.9499999999999993" customHeight="1">
      <c r="A48" s="15"/>
      <c r="B48" s="41"/>
      <c r="C48" s="854" t="s">
        <v>2</v>
      </c>
      <c r="D48" s="854"/>
      <c r="E48" s="854"/>
      <c r="F48" s="854"/>
      <c r="G48" s="854"/>
      <c r="H48" s="304"/>
      <c r="I48" s="301"/>
      <c r="J48" s="312" t="str">
        <f>AL48</f>
        <v xml:space="preserve">  Gemeindecheck Wohnen: Stadt Aachen</v>
      </c>
      <c r="K48" s="332"/>
      <c r="L48" s="332"/>
      <c r="M48" s="332"/>
      <c r="N48" s="332"/>
      <c r="O48" s="332"/>
      <c r="P48" s="332"/>
      <c r="Q48" s="332"/>
      <c r="R48" s="332"/>
      <c r="S48" s="332"/>
      <c r="T48" s="332"/>
      <c r="U48" s="332"/>
      <c r="V48" s="332"/>
      <c r="W48" s="332"/>
      <c r="X48" s="332"/>
      <c r="Y48" s="332"/>
      <c r="Z48" s="332"/>
      <c r="AA48" s="332"/>
      <c r="AB48" s="503" t="str">
        <f>AW48</f>
        <v>4. Quartal 2020</v>
      </c>
      <c r="AC48" s="503"/>
      <c r="AD48" s="54"/>
      <c r="AE48" s="31"/>
      <c r="AF48" s="31"/>
      <c r="AG48" s="31"/>
      <c r="AH48" s="31"/>
      <c r="AI48" s="118"/>
      <c r="AJ48" s="118"/>
      <c r="AK48" s="370" t="s">
        <v>17</v>
      </c>
      <c r="AL48" s="370" t="s">
        <v>332</v>
      </c>
      <c r="AM48" s="118"/>
      <c r="AN48" s="118"/>
      <c r="AO48" s="118"/>
      <c r="AP48" s="118"/>
      <c r="AQ48" s="118"/>
      <c r="AR48" s="118"/>
      <c r="AS48" s="118"/>
      <c r="AT48" s="118"/>
      <c r="AU48" s="118"/>
      <c r="AV48" s="118"/>
      <c r="AW48" s="370" t="s">
        <v>250</v>
      </c>
      <c r="AX48" s="118"/>
      <c r="AY48" s="15"/>
      <c r="AZ48" s="15"/>
    </row>
    <row r="49" spans="1:52" ht="9.9499999999999993" customHeight="1">
      <c r="A49" s="15"/>
      <c r="B49" s="41"/>
      <c r="C49" s="854" t="s">
        <v>3</v>
      </c>
      <c r="D49" s="854"/>
      <c r="E49" s="854"/>
      <c r="F49" s="854"/>
      <c r="G49" s="371"/>
      <c r="H49" s="371"/>
      <c r="I49" s="301"/>
      <c r="J49" s="301"/>
      <c r="K49" s="301"/>
      <c r="L49" s="301"/>
      <c r="M49" s="301"/>
      <c r="N49" s="301"/>
      <c r="O49" s="301"/>
      <c r="P49" s="301"/>
      <c r="Q49" s="301"/>
      <c r="R49" s="301"/>
      <c r="S49" s="301"/>
      <c r="T49" s="301"/>
      <c r="U49" s="301"/>
      <c r="V49" s="301"/>
      <c r="W49" s="301"/>
      <c r="X49" s="301"/>
      <c r="Y49" s="301"/>
      <c r="Z49" s="301"/>
      <c r="AA49" s="301"/>
      <c r="AB49" s="778" t="str">
        <f>AW49</f>
        <v>Seite 8 / 16</v>
      </c>
      <c r="AC49" s="301"/>
      <c r="AD49" s="54"/>
      <c r="AE49" s="31"/>
      <c r="AF49" s="31"/>
      <c r="AG49" s="31"/>
      <c r="AH49" s="31"/>
      <c r="AI49" s="118"/>
      <c r="AJ49" s="118"/>
      <c r="AK49" s="370" t="s">
        <v>18</v>
      </c>
      <c r="AL49" s="118"/>
      <c r="AM49" s="118"/>
      <c r="AN49" s="118"/>
      <c r="AO49" s="118"/>
      <c r="AP49" s="118"/>
      <c r="AQ49" s="118"/>
      <c r="AR49" s="118"/>
      <c r="AS49" s="118"/>
      <c r="AT49" s="118"/>
      <c r="AU49" s="118"/>
      <c r="AV49" s="118"/>
      <c r="AW49" s="370" t="s">
        <v>333</v>
      </c>
      <c r="AX49" s="118"/>
      <c r="AY49" s="15"/>
      <c r="AZ49" s="15"/>
    </row>
    <row r="50" spans="1:52" ht="8.1" customHeight="1">
      <c r="A50" s="15"/>
      <c r="B50" s="41"/>
      <c r="C50" s="301"/>
      <c r="D50" s="301"/>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54"/>
      <c r="AE50" s="31"/>
      <c r="AF50" s="31"/>
      <c r="AG50" s="31"/>
      <c r="AH50" s="31"/>
      <c r="AI50" s="118"/>
      <c r="AJ50" s="118"/>
      <c r="AK50" s="152"/>
      <c r="AL50" s="118"/>
      <c r="AM50" s="118"/>
      <c r="AN50" s="118"/>
      <c r="AO50" s="118"/>
      <c r="AP50" s="118"/>
      <c r="AQ50" s="118"/>
      <c r="AR50" s="118"/>
      <c r="AS50" s="118"/>
      <c r="AT50" s="118"/>
      <c r="AU50" s="118"/>
      <c r="AV50" s="118"/>
      <c r="AW50" s="118"/>
      <c r="AX50" s="118"/>
      <c r="AY50" s="15"/>
      <c r="AZ50" s="15"/>
    </row>
    <row r="51" spans="1:52">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row>
    <row r="52" spans="1:52">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31"/>
      <c r="AF52" s="31"/>
      <c r="AG52" s="31"/>
      <c r="AH52" s="31"/>
      <c r="AI52" s="118"/>
      <c r="AJ52" s="118"/>
      <c r="AK52" s="103"/>
      <c r="AL52" s="103"/>
      <c r="AM52" s="103"/>
      <c r="AN52" s="103"/>
      <c r="AO52" s="103"/>
      <c r="AP52" s="103"/>
      <c r="AQ52" s="103"/>
      <c r="AR52" s="103"/>
      <c r="AS52" s="103"/>
      <c r="AT52" s="103"/>
      <c r="AU52" s="103"/>
      <c r="AV52" s="103"/>
      <c r="AW52" s="103"/>
      <c r="AX52" s="118"/>
      <c r="AY52" s="15"/>
      <c r="AZ52" s="15"/>
    </row>
    <row r="53" spans="1:52">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18"/>
      <c r="AJ53" s="118"/>
      <c r="AK53" s="151" t="s">
        <v>83</v>
      </c>
      <c r="AL53" s="122"/>
      <c r="AM53" s="122"/>
      <c r="AN53" s="103"/>
      <c r="AO53" s="122"/>
      <c r="AP53" s="122"/>
      <c r="AQ53" s="162"/>
      <c r="AR53" s="162"/>
      <c r="AS53" s="162"/>
      <c r="AT53" s="162"/>
      <c r="AU53" s="162"/>
      <c r="AV53" s="162"/>
      <c r="AW53" s="163"/>
      <c r="AX53" s="118"/>
      <c r="AY53" s="15"/>
      <c r="AZ53" s="15"/>
    </row>
    <row r="54" spans="1:52">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18"/>
      <c r="AJ54" s="118"/>
      <c r="AK54" s="151"/>
      <c r="AL54" s="122"/>
      <c r="AM54" s="122"/>
      <c r="AN54" s="103"/>
      <c r="AO54" s="122"/>
      <c r="AP54" s="122"/>
      <c r="AQ54" s="162"/>
      <c r="AR54" s="162"/>
      <c r="AS54" s="162"/>
      <c r="AT54" s="162"/>
      <c r="AU54" s="162"/>
      <c r="AV54" s="162"/>
      <c r="AW54" s="163"/>
      <c r="AX54" s="118"/>
      <c r="AY54" s="15"/>
      <c r="AZ54" s="15"/>
    </row>
    <row r="55" spans="1:52">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18"/>
      <c r="AJ55" s="118"/>
      <c r="AK55" s="118"/>
      <c r="AL55" s="157" t="s">
        <v>80</v>
      </c>
      <c r="AM55" s="157" t="s">
        <v>81</v>
      </c>
      <c r="AN55" s="157" t="s">
        <v>72</v>
      </c>
      <c r="AO55" s="157" t="s">
        <v>73</v>
      </c>
      <c r="AP55" s="157" t="s">
        <v>74</v>
      </c>
      <c r="AQ55" s="162"/>
      <c r="AR55" s="162"/>
      <c r="AS55" s="162"/>
      <c r="AT55" s="162"/>
      <c r="AU55" s="162"/>
      <c r="AV55" s="162"/>
      <c r="AW55" s="163"/>
      <c r="AX55" s="118"/>
      <c r="AY55" s="15"/>
      <c r="AZ55" s="15"/>
    </row>
    <row r="56" spans="1:52">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18"/>
      <c r="AJ56" s="118"/>
      <c r="AK56" s="203" t="s">
        <v>79</v>
      </c>
      <c r="AL56" s="204">
        <v>0.21901256356045157</v>
      </c>
      <c r="AM56" s="204">
        <v>0.13876402756202863</v>
      </c>
      <c r="AN56" s="921">
        <v>0.1667477785801752</v>
      </c>
      <c r="AO56" s="921">
        <v>5.8149392445602688E-2</v>
      </c>
      <c r="AP56" s="921">
        <v>4.022889258689441E-2</v>
      </c>
      <c r="AQ56" s="202"/>
      <c r="AR56" s="202"/>
      <c r="AS56" s="202"/>
      <c r="AT56" s="202"/>
      <c r="AU56" s="164"/>
      <c r="AV56" s="165"/>
      <c r="AW56" s="166"/>
      <c r="AX56" s="118"/>
      <c r="AY56" s="15"/>
      <c r="AZ56" s="15"/>
    </row>
    <row r="57" spans="1:52">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18"/>
      <c r="AJ57" s="118"/>
      <c r="AK57" s="203" t="s">
        <v>78</v>
      </c>
      <c r="AL57" s="204">
        <v>0.11437854763363588</v>
      </c>
      <c r="AM57" s="204">
        <v>5.1201117369272318E-2</v>
      </c>
      <c r="AN57" s="922"/>
      <c r="AO57" s="922"/>
      <c r="AP57" s="922"/>
      <c r="AQ57" s="202"/>
      <c r="AR57" s="202"/>
      <c r="AS57" s="202"/>
      <c r="AT57" s="202"/>
      <c r="AU57" s="164"/>
      <c r="AV57" s="165"/>
      <c r="AW57" s="167"/>
      <c r="AX57" s="118"/>
      <c r="AY57" s="15"/>
      <c r="AZ57" s="15"/>
    </row>
    <row r="58" spans="1:52">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18"/>
      <c r="AJ58" s="118"/>
      <c r="AK58" s="203" t="s">
        <v>77</v>
      </c>
      <c r="AL58" s="204">
        <v>0.17894051617254883</v>
      </c>
      <c r="AM58" s="204">
        <v>3.2577164089390452E-2</v>
      </c>
      <c r="AN58" s="923"/>
      <c r="AO58" s="923"/>
      <c r="AP58" s="923"/>
      <c r="AQ58" s="202"/>
      <c r="AR58" s="202"/>
      <c r="AS58" s="202"/>
      <c r="AT58" s="202"/>
      <c r="AU58" s="164"/>
      <c r="AV58" s="165"/>
      <c r="AW58" s="166"/>
      <c r="AX58" s="118"/>
      <c r="AY58" s="15"/>
      <c r="AZ58" s="15"/>
    </row>
    <row r="59" spans="1:52">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18"/>
      <c r="AJ59" s="118"/>
      <c r="AK59" s="164"/>
      <c r="AL59" s="164"/>
      <c r="AM59" s="164"/>
      <c r="AN59" s="125"/>
      <c r="AO59" s="164"/>
      <c r="AP59" s="164"/>
      <c r="AQ59" s="164"/>
      <c r="AR59" s="164"/>
      <c r="AS59" s="164"/>
      <c r="AT59" s="164"/>
      <c r="AU59" s="164"/>
      <c r="AV59" s="165"/>
      <c r="AW59" s="166"/>
      <c r="AX59" s="118"/>
      <c r="AY59" s="15"/>
      <c r="AZ59" s="15"/>
    </row>
    <row r="60" spans="1:52">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18"/>
      <c r="AJ60" s="118"/>
      <c r="AK60" s="151" t="s">
        <v>143</v>
      </c>
      <c r="AL60" s="164"/>
      <c r="AM60" s="164"/>
      <c r="AN60" s="125"/>
      <c r="AO60" s="164"/>
      <c r="AP60" s="164"/>
      <c r="AQ60" s="164"/>
      <c r="AR60" s="164"/>
      <c r="AS60" s="164"/>
      <c r="AT60" s="164"/>
      <c r="AU60" s="164"/>
      <c r="AV60" s="165"/>
      <c r="AW60" s="167"/>
      <c r="AX60" s="118"/>
      <c r="AY60" s="15"/>
      <c r="AZ60" s="15"/>
    </row>
    <row r="61" spans="1:52">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18"/>
      <c r="AJ61" s="118"/>
      <c r="AK61" s="151"/>
      <c r="AL61" s="157" t="s">
        <v>80</v>
      </c>
      <c r="AM61" s="157" t="s">
        <v>81</v>
      </c>
      <c r="AN61" s="157" t="s">
        <v>72</v>
      </c>
      <c r="AO61" s="157" t="s">
        <v>73</v>
      </c>
      <c r="AP61" s="157" t="s">
        <v>74</v>
      </c>
      <c r="AQ61" s="164"/>
      <c r="AR61" s="164"/>
      <c r="AS61" s="164"/>
      <c r="AT61" s="164"/>
      <c r="AU61" s="164"/>
      <c r="AV61" s="165"/>
      <c r="AW61" s="167"/>
      <c r="AX61" s="118"/>
      <c r="AY61" s="15"/>
      <c r="AZ61" s="15"/>
    </row>
    <row r="62" spans="1:52">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18"/>
      <c r="AJ62" s="118"/>
      <c r="AK62" s="203" t="s">
        <v>79</v>
      </c>
      <c r="AL62" s="204">
        <v>2.927812892420778E-2</v>
      </c>
      <c r="AM62" s="204">
        <v>-3.342495812562013E-2</v>
      </c>
      <c r="AN62" s="921">
        <v>-8.2576758286347529E-2</v>
      </c>
      <c r="AO62" s="921">
        <v>-1.9552722179337609E-2</v>
      </c>
      <c r="AP62" s="921">
        <v>1.4906668294552162E-2</v>
      </c>
      <c r="AQ62" s="164"/>
      <c r="AR62" s="164"/>
      <c r="AS62" s="164"/>
      <c r="AT62" s="164"/>
      <c r="AU62" s="164"/>
      <c r="AV62" s="165"/>
      <c r="AW62" s="167"/>
      <c r="AX62" s="118"/>
      <c r="AY62" s="15"/>
      <c r="AZ62" s="15"/>
    </row>
    <row r="63" spans="1:52">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18"/>
      <c r="AJ63" s="118"/>
      <c r="AK63" s="203" t="s">
        <v>78</v>
      </c>
      <c r="AL63" s="204">
        <v>1.4225263617086911E-2</v>
      </c>
      <c r="AM63" s="204">
        <v>-1.2333132974883372E-2</v>
      </c>
      <c r="AN63" s="922"/>
      <c r="AO63" s="922"/>
      <c r="AP63" s="922"/>
      <c r="AQ63" s="164"/>
      <c r="AR63" s="164"/>
      <c r="AS63" s="164"/>
      <c r="AT63" s="164"/>
      <c r="AU63" s="164"/>
      <c r="AV63" s="165"/>
      <c r="AW63" s="167"/>
      <c r="AX63" s="118"/>
      <c r="AY63" s="15"/>
      <c r="AZ63" s="15"/>
    </row>
    <row r="64" spans="1:52">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18"/>
      <c r="AJ64" s="118"/>
      <c r="AK64" s="203" t="s">
        <v>77</v>
      </c>
      <c r="AL64" s="204">
        <v>9.732457574185982E-2</v>
      </c>
      <c r="AM64" s="204">
        <v>-7.8470650115180784E-3</v>
      </c>
      <c r="AN64" s="923"/>
      <c r="AO64" s="923"/>
      <c r="AP64" s="923"/>
      <c r="AQ64" s="125"/>
      <c r="AR64" s="125"/>
      <c r="AS64" s="125"/>
      <c r="AT64" s="125"/>
      <c r="AU64" s="125"/>
      <c r="AV64" s="125"/>
      <c r="AW64" s="167"/>
      <c r="AX64" s="118"/>
      <c r="AY64" s="15"/>
      <c r="AZ64" s="15"/>
    </row>
    <row r="65" spans="1:52">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18"/>
      <c r="AJ65" s="118"/>
      <c r="AK65" s="103"/>
      <c r="AL65" s="103"/>
      <c r="AM65" s="147"/>
      <c r="AN65" s="125"/>
      <c r="AO65" s="125"/>
      <c r="AP65" s="103"/>
      <c r="AQ65" s="125"/>
      <c r="AR65" s="103"/>
      <c r="AS65" s="125"/>
      <c r="AT65" s="103"/>
      <c r="AU65" s="147"/>
      <c r="AV65" s="141"/>
      <c r="AW65" s="141"/>
      <c r="AX65" s="118"/>
      <c r="AY65" s="15"/>
      <c r="AZ65" s="15"/>
    </row>
    <row r="66" spans="1:52">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18"/>
      <c r="AJ66" s="118"/>
      <c r="AK66" s="118" t="s">
        <v>11</v>
      </c>
      <c r="AL66" s="118" t="s">
        <v>313</v>
      </c>
      <c r="AM66" s="118" t="s">
        <v>15</v>
      </c>
      <c r="AN66" s="118" t="s">
        <v>314</v>
      </c>
      <c r="AO66" s="118" t="s">
        <v>315</v>
      </c>
      <c r="AP66" s="118" t="s">
        <v>149</v>
      </c>
      <c r="AQ66" s="122"/>
      <c r="AR66" s="122"/>
      <c r="AS66" s="122"/>
      <c r="AT66" s="103"/>
      <c r="AU66" s="103"/>
      <c r="AV66" s="103"/>
      <c r="AW66" s="103"/>
      <c r="AX66" s="118"/>
      <c r="AY66" s="15"/>
      <c r="AZ66" s="15"/>
    </row>
    <row r="67" spans="1:52">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18"/>
      <c r="AJ67" s="118"/>
      <c r="AK67" s="118" t="s">
        <v>12</v>
      </c>
      <c r="AL67" s="118" t="s">
        <v>316</v>
      </c>
      <c r="AM67" s="118" t="s">
        <v>16</v>
      </c>
      <c r="AN67" s="118" t="s">
        <v>317</v>
      </c>
      <c r="AO67" s="118" t="s">
        <v>318</v>
      </c>
      <c r="AP67" s="118" t="s">
        <v>319</v>
      </c>
      <c r="AQ67" s="118" t="s">
        <v>13</v>
      </c>
      <c r="AR67" s="118" t="s">
        <v>150</v>
      </c>
      <c r="AS67" s="152"/>
      <c r="AT67" s="152"/>
      <c r="AU67" s="118"/>
      <c r="AV67" s="118"/>
      <c r="AW67" s="118"/>
      <c r="AX67" s="118"/>
      <c r="AY67" s="15"/>
      <c r="AZ67" s="15"/>
    </row>
    <row r="68" spans="1:52">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18"/>
      <c r="AJ68" s="118"/>
      <c r="AK68" s="118" t="s">
        <v>14</v>
      </c>
      <c r="AL68" s="103"/>
      <c r="AM68" s="103"/>
      <c r="AN68" s="103"/>
      <c r="AO68" s="103"/>
      <c r="AP68" s="103"/>
      <c r="AQ68" s="103"/>
      <c r="AR68" s="103"/>
      <c r="AS68" s="118"/>
      <c r="AT68" s="118"/>
      <c r="AU68" s="118"/>
      <c r="AV68" s="118"/>
      <c r="AW68" s="118"/>
      <c r="AX68" s="118"/>
      <c r="AY68" s="15"/>
      <c r="AZ68" s="15"/>
    </row>
    <row r="69" spans="1:52">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18"/>
      <c r="AJ69" s="118"/>
      <c r="AK69" s="370" t="s">
        <v>47</v>
      </c>
      <c r="AL69" s="118"/>
      <c r="AM69" s="118"/>
      <c r="AN69" s="118"/>
      <c r="AO69" s="118"/>
      <c r="AP69" s="118"/>
      <c r="AQ69" s="118"/>
      <c r="AR69" s="118"/>
      <c r="AS69" s="118"/>
      <c r="AT69" s="118"/>
      <c r="AU69" s="118"/>
      <c r="AV69" s="118"/>
      <c r="AW69" s="118"/>
      <c r="AX69" s="118"/>
      <c r="AY69" s="15"/>
      <c r="AZ69" s="15"/>
    </row>
    <row r="70" spans="1:52">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row>
    <row r="71" spans="1:52">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582" t="s">
        <v>0</v>
      </c>
      <c r="AJ71" s="15"/>
      <c r="AK71" s="15"/>
      <c r="AL71" s="15"/>
      <c r="AM71" s="15"/>
      <c r="AN71" s="15"/>
      <c r="AO71" s="15"/>
      <c r="AP71" s="15"/>
      <c r="AQ71" s="15"/>
      <c r="AR71" s="15"/>
      <c r="AS71" s="15"/>
      <c r="AT71" s="15"/>
      <c r="AU71" s="15"/>
      <c r="AV71" s="15"/>
      <c r="AW71" s="15"/>
      <c r="AX71" s="15"/>
      <c r="AY71" s="15"/>
      <c r="AZ71" s="15"/>
    </row>
    <row r="72" spans="1:52">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row>
  </sheetData>
  <sheetProtection selectLockedCells="1"/>
  <mergeCells count="132">
    <mergeCell ref="I34:K34"/>
    <mergeCell ref="V18:X18"/>
    <mergeCell ref="F33:G33"/>
    <mergeCell ref="Q24:Z24"/>
    <mergeCell ref="D24:M24"/>
    <mergeCell ref="D26:E27"/>
    <mergeCell ref="F26:G27"/>
    <mergeCell ref="Q26:R27"/>
    <mergeCell ref="U26:V31"/>
    <mergeCell ref="AP62:AP64"/>
    <mergeCell ref="C39:N39"/>
    <mergeCell ref="C34:E34"/>
    <mergeCell ref="C36:E36"/>
    <mergeCell ref="C41:AB41"/>
    <mergeCell ref="C48:G48"/>
    <mergeCell ref="C49:F49"/>
    <mergeCell ref="AN56:AN58"/>
    <mergeCell ref="AO56:AO58"/>
    <mergeCell ref="AP56:AP58"/>
    <mergeCell ref="F36:H36"/>
    <mergeCell ref="I36:K36"/>
    <mergeCell ref="L36:N36"/>
    <mergeCell ref="O36:Q36"/>
    <mergeCell ref="R36:T36"/>
    <mergeCell ref="F34:H34"/>
    <mergeCell ref="U36:W36"/>
    <mergeCell ref="L34:N34"/>
    <mergeCell ref="O34:Q34"/>
    <mergeCell ref="AN62:AN64"/>
    <mergeCell ref="AO62:AO64"/>
    <mergeCell ref="S33:T33"/>
    <mergeCell ref="S26:T27"/>
    <mergeCell ref="S30:T31"/>
    <mergeCell ref="Q33:R33"/>
    <mergeCell ref="U33:V33"/>
    <mergeCell ref="W26:X31"/>
    <mergeCell ref="C18:J18"/>
    <mergeCell ref="D33:E33"/>
    <mergeCell ref="L33:M33"/>
    <mergeCell ref="L26:M31"/>
    <mergeCell ref="Z16:AB16"/>
    <mergeCell ref="R16:T16"/>
    <mergeCell ref="V16:X16"/>
    <mergeCell ref="C16:J16"/>
    <mergeCell ref="Z17:AB17"/>
    <mergeCell ref="R18:T18"/>
    <mergeCell ref="C21:AB21"/>
    <mergeCell ref="C28:C29"/>
    <mergeCell ref="H33:I33"/>
    <mergeCell ref="Y33:Z33"/>
    <mergeCell ref="V19:X19"/>
    <mergeCell ref="C23:AB23"/>
    <mergeCell ref="J33:K33"/>
    <mergeCell ref="N19:P19"/>
    <mergeCell ref="W33:X33"/>
    <mergeCell ref="R19:T19"/>
    <mergeCell ref="K16:L16"/>
    <mergeCell ref="N16:P16"/>
    <mergeCell ref="N17:P17"/>
    <mergeCell ref="K17:L17"/>
    <mergeCell ref="K12:L12"/>
    <mergeCell ref="K13:L13"/>
    <mergeCell ref="C26:C27"/>
    <mergeCell ref="Z18:AB18"/>
    <mergeCell ref="K19:L19"/>
    <mergeCell ref="Z19:AB19"/>
    <mergeCell ref="S28:T29"/>
    <mergeCell ref="P26:P27"/>
    <mergeCell ref="P28:P29"/>
    <mergeCell ref="Y26:Z31"/>
    <mergeCell ref="C22:AB22"/>
    <mergeCell ref="Q28:R29"/>
    <mergeCell ref="J26:K31"/>
    <mergeCell ref="Q30:R31"/>
    <mergeCell ref="C30:C31"/>
    <mergeCell ref="N18:P18"/>
    <mergeCell ref="D28:E29"/>
    <mergeCell ref="D30:E31"/>
    <mergeCell ref="H26:I31"/>
    <mergeCell ref="P30:P31"/>
    <mergeCell ref="F30:G31"/>
    <mergeCell ref="F28:G29"/>
    <mergeCell ref="C19:J19"/>
    <mergeCell ref="K18:L18"/>
    <mergeCell ref="C14:J14"/>
    <mergeCell ref="C15:J15"/>
    <mergeCell ref="C1:V1"/>
    <mergeCell ref="R10:T10"/>
    <mergeCell ref="V10:X10"/>
    <mergeCell ref="C5:AB5"/>
    <mergeCell ref="N10:P10"/>
    <mergeCell ref="Z14:AB14"/>
    <mergeCell ref="Z12:AB12"/>
    <mergeCell ref="V14:X14"/>
    <mergeCell ref="V13:X13"/>
    <mergeCell ref="Z10:AB10"/>
    <mergeCell ref="V11:X11"/>
    <mergeCell ref="N13:P13"/>
    <mergeCell ref="N14:P14"/>
    <mergeCell ref="N8:Q8"/>
    <mergeCell ref="K7:Q7"/>
    <mergeCell ref="R12:T12"/>
    <mergeCell ref="R11:T11"/>
    <mergeCell ref="R7:U8"/>
    <mergeCell ref="Z7:AB8"/>
    <mergeCell ref="R13:T13"/>
    <mergeCell ref="R14:T14"/>
    <mergeCell ref="K11:L11"/>
    <mergeCell ref="K10:L10"/>
    <mergeCell ref="Z13:AB13"/>
    <mergeCell ref="Z11:AB11"/>
    <mergeCell ref="K14:L14"/>
    <mergeCell ref="V15:X15"/>
    <mergeCell ref="V17:X17"/>
    <mergeCell ref="J3:AB4"/>
    <mergeCell ref="AO7:AO8"/>
    <mergeCell ref="AN7:AN8"/>
    <mergeCell ref="AL7:AM7"/>
    <mergeCell ref="N11:P11"/>
    <mergeCell ref="N12:P12"/>
    <mergeCell ref="J8:M8"/>
    <mergeCell ref="V7:Y8"/>
    <mergeCell ref="C10:J10"/>
    <mergeCell ref="C11:J11"/>
    <mergeCell ref="R17:T17"/>
    <mergeCell ref="Z15:AB15"/>
    <mergeCell ref="K15:L15"/>
    <mergeCell ref="N15:P15"/>
    <mergeCell ref="R15:T15"/>
    <mergeCell ref="V12:X12"/>
    <mergeCell ref="C12:J12"/>
    <mergeCell ref="C13:J13"/>
  </mergeCells>
  <conditionalFormatting sqref="D32:M32 D26:H26 D27:G31 J26:M31">
    <cfRule type="cellIs" dxfId="23" priority="27" stopIfTrue="1" operator="greaterThanOrEqual">
      <formula>0.2</formula>
    </cfRule>
    <cfRule type="cellIs" dxfId="22" priority="28" stopIfTrue="1" operator="between">
      <formula>0.15</formula>
      <formula>0.2</formula>
    </cfRule>
    <cfRule type="cellIs" dxfId="21" priority="29" stopIfTrue="1" operator="between">
      <formula>0.1</formula>
      <formula>0.15</formula>
    </cfRule>
    <cfRule type="cellIs" dxfId="20" priority="30" stopIfTrue="1" operator="between">
      <formula>0.05</formula>
      <formula>0.1</formula>
    </cfRule>
    <cfRule type="cellIs" dxfId="19" priority="31" stopIfTrue="1" operator="lessThan">
      <formula>0.05</formula>
    </cfRule>
  </conditionalFormatting>
  <conditionalFormatting sqref="Q32:Z32 Q26:X31">
    <cfRule type="cellIs" dxfId="18" priority="20" stopIfTrue="1" operator="greaterThanOrEqual">
      <formula>0.1</formula>
    </cfRule>
    <cfRule type="cellIs" dxfId="17" priority="21" stopIfTrue="1" operator="between">
      <formula>0.06</formula>
      <formula>0.1</formula>
    </cfRule>
    <cfRule type="cellIs" dxfId="16" priority="22" stopIfTrue="1" operator="between">
      <formula>0.02</formula>
      <formula>0.06</formula>
    </cfRule>
    <cfRule type="cellIs" dxfId="15" priority="23" stopIfTrue="1" operator="between">
      <formula>-0.02</formula>
      <formula>0.02</formula>
    </cfRule>
    <cfRule type="cellIs" dxfId="14" priority="24" stopIfTrue="1" operator="between">
      <formula>-0.02</formula>
      <formula>-0.06</formula>
    </cfRule>
    <cfRule type="cellIs" dxfId="13" priority="25" stopIfTrue="1" operator="between">
      <formula>-0.06</formula>
      <formula>-0.1</formula>
    </cfRule>
    <cfRule type="cellIs" dxfId="12" priority="26" stopIfTrue="1" operator="lessThanOrEqual">
      <formula>-0.1</formula>
    </cfRule>
  </conditionalFormatting>
  <conditionalFormatting sqref="Y26:Z31">
    <cfRule type="cellIs" dxfId="11" priority="1" stopIfTrue="1" operator="greaterThanOrEqual">
      <formula>0.1</formula>
    </cfRule>
    <cfRule type="cellIs" dxfId="10" priority="2" stopIfTrue="1" operator="between">
      <formula>0.06</formula>
      <formula>0.1</formula>
    </cfRule>
    <cfRule type="cellIs" dxfId="9" priority="3" stopIfTrue="1" operator="between">
      <formula>0.02</formula>
      <formula>0.06</formula>
    </cfRule>
    <cfRule type="cellIs" dxfId="8" priority="4" stopIfTrue="1" operator="between">
      <formula>-0.02</formula>
      <formula>0.02</formula>
    </cfRule>
    <cfRule type="cellIs" dxfId="7" priority="5" stopIfTrue="1" operator="between">
      <formula>-0.02</formula>
      <formula>-0.06</formula>
    </cfRule>
    <cfRule type="cellIs" dxfId="6" priority="6" stopIfTrue="1" operator="between">
      <formula>-0.06</formula>
      <formula>-0.1</formula>
    </cfRule>
    <cfRule type="cellIs" dxfId="5" priority="7" stopIfTrue="1" operator="lessThanOrEqual">
      <formula>-0.1</formula>
    </cfRule>
  </conditionalFormatting>
  <hyperlinks>
    <hyperlink ref="AK26" location="PHAS!AK51" display="Daten" xr:uid="{00000000-0004-0000-0700-000000000000}"/>
    <hyperlink ref="AN26" location="PHAS!AK59" display="Daten" xr:uid="{00000000-0004-0000-0700-000001000000}"/>
  </hyperlinks>
  <pageMargins left="0.78740157480314998" right="0.59055118110236204" top="0.15748031496063" bottom="0.15748031496063" header="0" footer="0"/>
  <pageSetup paperSize="9" scale="83" fitToWidth="0"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025">
              <controlPr defaultSize="0" print="0" autoLine="0" autoPict="0">
                <anchor moveWithCells="1" sizeWithCells="1">
                  <from>
                    <xdr:col>0</xdr:col>
                    <xdr:colOff>28575</xdr:colOff>
                    <xdr:row>0</xdr:row>
                    <xdr:rowOff>28575</xdr:rowOff>
                  </from>
                  <to>
                    <xdr:col>0</xdr:col>
                    <xdr:colOff>28575</xdr:colOff>
                    <xdr:row>0</xdr:row>
                    <xdr:rowOff>28575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0DF58-8734-41B4-828C-2DA0040E0B13}">
  <sheetPr codeName="Tabelle58"/>
  <dimension ref="A1:AJ104"/>
  <sheetViews>
    <sheetView workbookViewId="0"/>
  </sheetViews>
  <sheetFormatPr baseColWidth="10" defaultColWidth="11" defaultRowHeight="14.25"/>
  <cols>
    <col min="1" max="1" width="4.625" style="40" customWidth="1"/>
    <col min="2" max="3" width="2.625" style="40" customWidth="1"/>
    <col min="4" max="4" width="3.375" style="40" customWidth="1"/>
    <col min="5" max="5" width="19.125" style="40" customWidth="1"/>
    <col min="6" max="6" width="1.625" style="40" customWidth="1"/>
    <col min="7" max="16" width="7" style="40" customWidth="1"/>
    <col min="17" max="18" width="2.625" style="40" customWidth="1"/>
    <col min="19" max="21" width="11" style="40"/>
    <col min="22" max="23" width="2.625" style="40" customWidth="1"/>
    <col min="24" max="24" width="67.875" style="40" bestFit="1" customWidth="1"/>
    <col min="25" max="34" width="10.625" style="40" customWidth="1"/>
    <col min="35" max="35" width="2.625" style="40" customWidth="1"/>
    <col min="36" max="16384" width="11" style="40"/>
  </cols>
  <sheetData>
    <row r="1" spans="1:36" ht="4.5" customHeight="1">
      <c r="A1" s="15"/>
      <c r="B1" s="16"/>
      <c r="C1" s="14" t="s">
        <v>0</v>
      </c>
      <c r="D1" s="14"/>
      <c r="E1" s="14"/>
      <c r="F1" s="14"/>
      <c r="G1" s="14"/>
      <c r="H1" s="14"/>
      <c r="I1" s="14"/>
      <c r="J1" s="14"/>
      <c r="K1" s="17"/>
      <c r="L1" s="17"/>
      <c r="M1" s="17"/>
      <c r="N1" s="17"/>
      <c r="O1" s="17"/>
      <c r="P1" s="17"/>
      <c r="Q1" s="17"/>
      <c r="R1" s="15"/>
      <c r="S1" s="15"/>
      <c r="T1" s="15"/>
      <c r="U1" s="15"/>
      <c r="V1" s="103"/>
      <c r="W1" s="103"/>
      <c r="X1" s="132"/>
      <c r="Y1" s="142"/>
      <c r="Z1" s="142"/>
      <c r="AA1" s="142"/>
      <c r="AB1" s="142"/>
      <c r="AC1" s="142"/>
      <c r="AD1" s="142"/>
      <c r="AE1" s="104"/>
      <c r="AF1" s="104"/>
      <c r="AG1" s="104"/>
      <c r="AH1" s="104"/>
      <c r="AI1" s="104"/>
      <c r="AJ1" s="15"/>
    </row>
    <row r="2" spans="1:36" ht="4.5" customHeight="1">
      <c r="A2" s="15"/>
      <c r="B2" s="16"/>
      <c r="C2" s="320"/>
      <c r="D2" s="321"/>
      <c r="E2" s="321"/>
      <c r="F2" s="321"/>
      <c r="G2" s="321"/>
      <c r="H2" s="321"/>
      <c r="I2" s="321"/>
      <c r="J2" s="321"/>
      <c r="K2" s="322"/>
      <c r="L2" s="322"/>
      <c r="M2" s="322"/>
      <c r="N2" s="322"/>
      <c r="O2" s="322"/>
      <c r="P2" s="322"/>
      <c r="Q2" s="17"/>
      <c r="R2" s="15"/>
      <c r="S2" s="15"/>
      <c r="T2" s="15"/>
      <c r="U2" s="15"/>
      <c r="V2" s="518"/>
      <c r="W2" s="518"/>
      <c r="X2" s="519"/>
      <c r="Y2" s="142"/>
      <c r="Z2" s="142"/>
      <c r="AA2" s="142"/>
      <c r="AB2" s="142"/>
      <c r="AC2" s="142"/>
      <c r="AD2" s="142"/>
      <c r="AE2" s="104"/>
      <c r="AF2" s="104"/>
      <c r="AG2" s="104"/>
      <c r="AH2" s="104"/>
      <c r="AI2" s="104"/>
      <c r="AJ2" s="15"/>
    </row>
    <row r="3" spans="1:36" s="64" customFormat="1" ht="24.95" customHeight="1">
      <c r="A3" s="18"/>
      <c r="B3" s="19"/>
      <c r="C3" s="926" t="str">
        <f>W3</f>
        <v>5</v>
      </c>
      <c r="D3" s="926"/>
      <c r="G3" s="814" t="str">
        <f>X3</f>
        <v>Umzugsverhalten</v>
      </c>
      <c r="H3" s="814"/>
      <c r="I3" s="814"/>
      <c r="J3" s="814"/>
      <c r="K3" s="814"/>
      <c r="L3" s="814"/>
      <c r="M3" s="814"/>
      <c r="N3" s="814"/>
      <c r="O3" s="814"/>
      <c r="P3" s="814"/>
      <c r="Q3" s="414"/>
      <c r="R3" s="15"/>
      <c r="S3" s="18"/>
      <c r="T3" s="18"/>
      <c r="U3" s="18"/>
      <c r="V3" s="518"/>
      <c r="W3" s="518" t="s">
        <v>258</v>
      </c>
      <c r="X3" s="518" t="s">
        <v>147</v>
      </c>
      <c r="Y3" s="131"/>
      <c r="Z3" s="131"/>
      <c r="AA3" s="131"/>
      <c r="AB3" s="131"/>
      <c r="AC3" s="131"/>
      <c r="AD3" s="131"/>
      <c r="AE3" s="128" t="s">
        <v>28</v>
      </c>
      <c r="AF3" s="128" t="s">
        <v>222</v>
      </c>
      <c r="AG3" s="128"/>
      <c r="AH3" s="128" t="s">
        <v>250</v>
      </c>
      <c r="AI3" s="104"/>
      <c r="AJ3" s="15"/>
    </row>
    <row r="4" spans="1:36" s="64" customFormat="1" ht="24.95" customHeight="1">
      <c r="A4" s="18"/>
      <c r="B4" s="19"/>
      <c r="C4" s="389"/>
      <c r="D4" s="389"/>
      <c r="G4" s="814"/>
      <c r="H4" s="814"/>
      <c r="I4" s="814"/>
      <c r="J4" s="814"/>
      <c r="K4" s="814"/>
      <c r="L4" s="814"/>
      <c r="M4" s="814"/>
      <c r="N4" s="814"/>
      <c r="O4" s="814"/>
      <c r="P4" s="814"/>
      <c r="Q4" s="414"/>
      <c r="R4" s="15"/>
      <c r="S4" s="18"/>
      <c r="T4" s="18"/>
      <c r="U4" s="18"/>
      <c r="V4" s="113"/>
      <c r="W4" s="113"/>
      <c r="X4" s="131"/>
      <c r="Y4" s="131"/>
      <c r="Z4" s="107"/>
      <c r="AA4" s="107"/>
      <c r="AB4" s="131"/>
      <c r="AC4" s="131"/>
      <c r="AD4" s="131"/>
      <c r="AE4" s="128"/>
      <c r="AF4" s="128"/>
      <c r="AG4" s="128"/>
      <c r="AH4" s="131"/>
      <c r="AI4" s="104"/>
      <c r="AJ4" s="15"/>
    </row>
    <row r="5" spans="1:36" s="64" customFormat="1" ht="24.95" customHeight="1">
      <c r="A5" s="18"/>
      <c r="B5" s="19"/>
      <c r="C5" s="389"/>
      <c r="D5" s="389"/>
      <c r="G5" s="414"/>
      <c r="H5" s="414"/>
      <c r="I5" s="414"/>
      <c r="J5" s="414"/>
      <c r="K5" s="414"/>
      <c r="L5" s="414"/>
      <c r="M5" s="414"/>
      <c r="N5" s="414"/>
      <c r="O5" s="414"/>
      <c r="P5" s="414"/>
      <c r="Q5" s="414"/>
      <c r="R5" s="15"/>
      <c r="S5" s="18"/>
      <c r="T5" s="18"/>
      <c r="U5" s="18"/>
      <c r="V5" s="113"/>
      <c r="W5" s="610"/>
      <c r="X5" s="572"/>
      <c r="Y5" s="572"/>
      <c r="Z5" s="574"/>
      <c r="AA5" s="574"/>
      <c r="AB5" s="572"/>
      <c r="AC5" s="572"/>
      <c r="AD5" s="572"/>
      <c r="AE5" s="572"/>
      <c r="AF5" s="572"/>
      <c r="AG5" s="572"/>
      <c r="AH5" s="572"/>
      <c r="AI5" s="104"/>
      <c r="AJ5" s="15"/>
    </row>
    <row r="6" spans="1:36" s="64" customFormat="1" ht="6" customHeight="1">
      <c r="A6" s="18"/>
      <c r="B6" s="19"/>
      <c r="C6" s="412"/>
      <c r="D6" s="412"/>
      <c r="E6" s="413"/>
      <c r="F6" s="413"/>
      <c r="G6" s="415"/>
      <c r="H6" s="415"/>
      <c r="I6" s="415"/>
      <c r="J6" s="415"/>
      <c r="K6" s="415"/>
      <c r="L6" s="415"/>
      <c r="M6" s="415"/>
      <c r="N6" s="415"/>
      <c r="O6" s="415"/>
      <c r="P6" s="415"/>
      <c r="Q6" s="414"/>
      <c r="R6" s="15"/>
      <c r="S6" s="18"/>
      <c r="T6" s="18"/>
      <c r="U6" s="18"/>
      <c r="V6" s="113"/>
      <c r="W6" s="113"/>
      <c r="X6" s="131"/>
      <c r="Y6" s="131"/>
      <c r="Z6" s="107"/>
      <c r="AA6" s="107"/>
      <c r="AB6" s="131"/>
      <c r="AC6" s="131"/>
      <c r="AD6" s="131"/>
      <c r="AE6" s="131"/>
      <c r="AF6" s="131"/>
      <c r="AG6" s="131"/>
      <c r="AH6" s="131"/>
      <c r="AI6" s="104"/>
      <c r="AJ6" s="15"/>
    </row>
    <row r="7" spans="1:36" ht="16.5" customHeight="1">
      <c r="A7" s="15"/>
      <c r="B7" s="26"/>
      <c r="C7" s="815" t="str">
        <f>X7</f>
        <v>Umzüge: Gemeinde Aachen</v>
      </c>
      <c r="D7" s="815"/>
      <c r="E7" s="815"/>
      <c r="F7" s="815"/>
      <c r="G7" s="815"/>
      <c r="H7" s="815"/>
      <c r="I7" s="815"/>
      <c r="J7" s="815"/>
      <c r="K7" s="815"/>
      <c r="L7" s="815"/>
      <c r="M7" s="815"/>
      <c r="N7" s="815"/>
      <c r="O7" s="815"/>
      <c r="P7" s="815"/>
      <c r="R7" s="15"/>
      <c r="S7" s="35"/>
      <c r="T7" s="15"/>
      <c r="U7" s="15"/>
      <c r="V7" s="109"/>
      <c r="W7" s="109"/>
      <c r="X7" s="522" t="s">
        <v>334</v>
      </c>
      <c r="Y7" s="110"/>
      <c r="Z7" s="110"/>
      <c r="AA7" s="110"/>
      <c r="AB7" s="110"/>
      <c r="AC7" s="110"/>
      <c r="AD7" s="110"/>
      <c r="AE7" s="110"/>
      <c r="AF7" s="110"/>
      <c r="AG7" s="110"/>
      <c r="AH7" s="110"/>
      <c r="AI7" s="103"/>
      <c r="AJ7" s="15"/>
    </row>
    <row r="8" spans="1:36" ht="9.9499999999999993" customHeight="1">
      <c r="A8" s="15"/>
      <c r="B8" s="26"/>
      <c r="C8" s="318"/>
      <c r="D8" s="318"/>
      <c r="E8" s="318"/>
      <c r="F8" s="318"/>
      <c r="G8" s="318"/>
      <c r="H8" s="318"/>
      <c r="I8" s="318"/>
      <c r="J8" s="318"/>
      <c r="K8" s="318"/>
      <c r="L8" s="318"/>
      <c r="M8" s="318"/>
      <c r="N8" s="318"/>
      <c r="O8" s="318"/>
      <c r="P8" s="318"/>
      <c r="R8" s="15"/>
      <c r="S8" s="35"/>
      <c r="T8" s="15"/>
      <c r="U8" s="15"/>
      <c r="V8" s="109"/>
      <c r="W8" s="109"/>
      <c r="X8" s="110"/>
      <c r="Y8" s="110"/>
      <c r="Z8" s="110"/>
      <c r="AA8" s="110"/>
      <c r="AB8" s="110"/>
      <c r="AC8" s="110"/>
      <c r="AD8" s="110"/>
      <c r="AE8" s="110"/>
      <c r="AF8" s="110"/>
      <c r="AG8" s="110"/>
      <c r="AH8" s="110"/>
      <c r="AI8" s="103"/>
      <c r="AJ8" s="15"/>
    </row>
    <row r="9" spans="1:36" ht="16.5" customHeight="1">
      <c r="A9" s="15"/>
      <c r="B9" s="26"/>
      <c r="C9" s="316"/>
      <c r="D9" s="316"/>
      <c r="E9" s="316"/>
      <c r="F9" s="316"/>
      <c r="G9" s="644">
        <f t="shared" ref="G9:O12" si="0">Y9</f>
        <v>2009</v>
      </c>
      <c r="H9" s="644">
        <f t="shared" si="0"/>
        <v>2010</v>
      </c>
      <c r="I9" s="644">
        <f t="shared" si="0"/>
        <v>2011</v>
      </c>
      <c r="J9" s="644">
        <f t="shared" si="0"/>
        <v>2012</v>
      </c>
      <c r="K9" s="644">
        <f t="shared" si="0"/>
        <v>2013</v>
      </c>
      <c r="L9" s="644">
        <f t="shared" si="0"/>
        <v>2014</v>
      </c>
      <c r="M9" s="644">
        <f t="shared" si="0"/>
        <v>2015</v>
      </c>
      <c r="N9" s="644">
        <f t="shared" si="0"/>
        <v>2016</v>
      </c>
      <c r="O9" s="644">
        <f t="shared" si="0"/>
        <v>2017</v>
      </c>
      <c r="P9" s="644">
        <f>AH9</f>
        <v>2018</v>
      </c>
      <c r="Q9" s="16"/>
      <c r="R9" s="15"/>
      <c r="S9" s="35"/>
      <c r="T9" s="15"/>
      <c r="U9" s="15"/>
      <c r="V9" s="109"/>
      <c r="W9" s="109"/>
      <c r="X9" s="117"/>
      <c r="Y9" s="144">
        <v>2009</v>
      </c>
      <c r="Z9" s="144">
        <v>2010</v>
      </c>
      <c r="AA9" s="144">
        <v>2011</v>
      </c>
      <c r="AB9" s="144">
        <v>2012</v>
      </c>
      <c r="AC9" s="144">
        <v>2013</v>
      </c>
      <c r="AD9" s="144">
        <v>2014</v>
      </c>
      <c r="AE9" s="144">
        <v>2015</v>
      </c>
      <c r="AF9" s="144">
        <v>2016</v>
      </c>
      <c r="AG9" s="144">
        <v>2017</v>
      </c>
      <c r="AH9" s="144">
        <v>2018</v>
      </c>
      <c r="AI9" s="103"/>
      <c r="AJ9" s="15"/>
    </row>
    <row r="10" spans="1:36" ht="16.5" customHeight="1">
      <c r="A10" s="15"/>
      <c r="B10" s="26"/>
      <c r="C10" s="841" t="str">
        <f t="shared" ref="C10:C15" si="1">X10</f>
        <v>Zuzüge</v>
      </c>
      <c r="D10" s="841"/>
      <c r="E10" s="841"/>
      <c r="F10" s="841"/>
      <c r="G10" s="350" t="str">
        <f t="shared" si="0"/>
        <v xml:space="preserve"> - </v>
      </c>
      <c r="H10" s="350" t="str">
        <f t="shared" si="0"/>
        <v xml:space="preserve"> - </v>
      </c>
      <c r="I10" s="350">
        <f t="shared" si="0"/>
        <v>18481</v>
      </c>
      <c r="J10" s="350">
        <f t="shared" si="0"/>
        <v>18192</v>
      </c>
      <c r="K10" s="350">
        <f t="shared" si="0"/>
        <v>19541</v>
      </c>
      <c r="L10" s="350">
        <f t="shared" si="0"/>
        <v>19995</v>
      </c>
      <c r="M10" s="350">
        <f t="shared" si="0"/>
        <v>21894</v>
      </c>
      <c r="N10" s="350">
        <f t="shared" si="0"/>
        <v>20480</v>
      </c>
      <c r="O10" s="350">
        <f t="shared" si="0"/>
        <v>20336</v>
      </c>
      <c r="P10" s="350">
        <f>AH10</f>
        <v>20716</v>
      </c>
      <c r="Q10" s="16"/>
      <c r="R10" s="15"/>
      <c r="S10" s="27"/>
      <c r="T10" s="15"/>
      <c r="U10" s="15"/>
      <c r="V10" s="109"/>
      <c r="W10" s="109"/>
      <c r="X10" s="452" t="s">
        <v>42</v>
      </c>
      <c r="Y10" s="434" t="s">
        <v>335</v>
      </c>
      <c r="Z10" s="434" t="s">
        <v>335</v>
      </c>
      <c r="AA10" s="434">
        <v>18481</v>
      </c>
      <c r="AB10" s="434">
        <v>18192</v>
      </c>
      <c r="AC10" s="434">
        <v>19541</v>
      </c>
      <c r="AD10" s="434">
        <v>19995</v>
      </c>
      <c r="AE10" s="434">
        <v>21894</v>
      </c>
      <c r="AF10" s="434">
        <v>20480</v>
      </c>
      <c r="AG10" s="434">
        <v>20336</v>
      </c>
      <c r="AH10" s="434">
        <v>20716</v>
      </c>
      <c r="AI10" s="103"/>
      <c r="AJ10" s="15"/>
    </row>
    <row r="11" spans="1:36" ht="16.5" customHeight="1">
      <c r="A11" s="15"/>
      <c r="B11" s="26"/>
      <c r="C11" s="841" t="str">
        <f t="shared" si="1"/>
        <v>Fortzüge</v>
      </c>
      <c r="D11" s="841"/>
      <c r="E11" s="841"/>
      <c r="F11" s="841"/>
      <c r="G11" s="350" t="str">
        <f t="shared" si="0"/>
        <v xml:space="preserve"> - </v>
      </c>
      <c r="H11" s="350" t="str">
        <f t="shared" si="0"/>
        <v xml:space="preserve"> - </v>
      </c>
      <c r="I11" s="350">
        <f t="shared" si="0"/>
        <v>16587</v>
      </c>
      <c r="J11" s="350">
        <f t="shared" si="0"/>
        <v>16701</v>
      </c>
      <c r="K11" s="350">
        <f t="shared" si="0"/>
        <v>17956</v>
      </c>
      <c r="L11" s="350">
        <f t="shared" si="0"/>
        <v>18439</v>
      </c>
      <c r="M11" s="350">
        <f t="shared" si="0"/>
        <v>19283</v>
      </c>
      <c r="N11" s="350">
        <f t="shared" si="0"/>
        <v>21057</v>
      </c>
      <c r="O11" s="350">
        <f t="shared" si="0"/>
        <v>18666</v>
      </c>
      <c r="P11" s="350">
        <f>AH11</f>
        <v>19478</v>
      </c>
      <c r="Q11" s="16"/>
      <c r="R11" s="15"/>
      <c r="S11" s="27"/>
      <c r="T11" s="15"/>
      <c r="U11" s="15"/>
      <c r="V11" s="109"/>
      <c r="W11" s="109"/>
      <c r="X11" s="452" t="s">
        <v>148</v>
      </c>
      <c r="Y11" s="434" t="s">
        <v>335</v>
      </c>
      <c r="Z11" s="434" t="s">
        <v>335</v>
      </c>
      <c r="AA11" s="434">
        <v>16587</v>
      </c>
      <c r="AB11" s="434">
        <v>16701</v>
      </c>
      <c r="AC11" s="434">
        <v>17956</v>
      </c>
      <c r="AD11" s="434">
        <v>18439</v>
      </c>
      <c r="AE11" s="434">
        <v>19283</v>
      </c>
      <c r="AF11" s="434">
        <v>21057</v>
      </c>
      <c r="AG11" s="434">
        <v>18666</v>
      </c>
      <c r="AH11" s="434">
        <v>19478</v>
      </c>
      <c r="AI11" s="103"/>
      <c r="AJ11" s="15"/>
    </row>
    <row r="12" spans="1:36" ht="16.5" customHeight="1">
      <c r="A12" s="15"/>
      <c r="B12" s="26"/>
      <c r="C12" s="841" t="str">
        <f>X12</f>
        <v>Wanderungssaldo</v>
      </c>
      <c r="D12" s="841"/>
      <c r="E12" s="841"/>
      <c r="F12" s="841"/>
      <c r="G12" s="351" t="str">
        <f t="shared" si="0"/>
        <v xml:space="preserve"> - </v>
      </c>
      <c r="H12" s="351" t="str">
        <f t="shared" si="0"/>
        <v xml:space="preserve"> - </v>
      </c>
      <c r="I12" s="351">
        <f t="shared" si="0"/>
        <v>1894</v>
      </c>
      <c r="J12" s="351">
        <f t="shared" si="0"/>
        <v>1491</v>
      </c>
      <c r="K12" s="351">
        <f t="shared" si="0"/>
        <v>1585</v>
      </c>
      <c r="L12" s="351">
        <f t="shared" si="0"/>
        <v>1556</v>
      </c>
      <c r="M12" s="351">
        <f t="shared" si="0"/>
        <v>2611</v>
      </c>
      <c r="N12" s="351">
        <f t="shared" si="0"/>
        <v>-577</v>
      </c>
      <c r="O12" s="351">
        <f t="shared" si="0"/>
        <v>1670</v>
      </c>
      <c r="P12" s="351">
        <f>AH12</f>
        <v>1238</v>
      </c>
      <c r="Q12" s="16"/>
      <c r="R12" s="15"/>
      <c r="S12" s="27"/>
      <c r="T12" s="15"/>
      <c r="U12" s="15"/>
      <c r="V12" s="109"/>
      <c r="W12" s="109"/>
      <c r="X12" s="452" t="s">
        <v>94</v>
      </c>
      <c r="Y12" s="434" t="s">
        <v>335</v>
      </c>
      <c r="Z12" s="434" t="s">
        <v>335</v>
      </c>
      <c r="AA12" s="434">
        <v>1894</v>
      </c>
      <c r="AB12" s="434">
        <v>1491</v>
      </c>
      <c r="AC12" s="434">
        <v>1585</v>
      </c>
      <c r="AD12" s="434">
        <v>1556</v>
      </c>
      <c r="AE12" s="434">
        <v>2611</v>
      </c>
      <c r="AF12" s="434">
        <v>-577</v>
      </c>
      <c r="AG12" s="434">
        <v>1670</v>
      </c>
      <c r="AH12" s="434">
        <v>1238</v>
      </c>
      <c r="AI12" s="103"/>
      <c r="AJ12" s="15"/>
    </row>
    <row r="13" spans="1:36" ht="4.5" customHeight="1">
      <c r="A13" s="15"/>
      <c r="B13" s="26"/>
      <c r="C13" s="87"/>
      <c r="D13" s="87"/>
      <c r="E13" s="87"/>
      <c r="F13" s="87"/>
      <c r="G13" s="87"/>
      <c r="H13" s="87"/>
      <c r="I13" s="87"/>
      <c r="J13" s="87"/>
      <c r="K13" s="87"/>
      <c r="L13" s="87"/>
      <c r="M13" s="87"/>
      <c r="N13" s="87"/>
      <c r="O13" s="87"/>
      <c r="P13" s="87"/>
      <c r="Q13" s="16"/>
      <c r="R13" s="15"/>
      <c r="S13" s="27"/>
      <c r="T13" s="15"/>
      <c r="U13" s="15"/>
      <c r="V13" s="109"/>
      <c r="W13" s="109"/>
      <c r="X13" s="105"/>
      <c r="Y13" s="121"/>
      <c r="Z13" s="121"/>
      <c r="AA13" s="121"/>
      <c r="AB13" s="121"/>
      <c r="AC13" s="121"/>
      <c r="AD13" s="121"/>
      <c r="AE13" s="121"/>
      <c r="AF13" s="121"/>
      <c r="AG13" s="121"/>
      <c r="AH13" s="121"/>
      <c r="AI13" s="103"/>
      <c r="AJ13" s="15"/>
    </row>
    <row r="14" spans="1:36" ht="9.9499999999999993" customHeight="1">
      <c r="A14" s="15"/>
      <c r="B14" s="26"/>
      <c r="C14" s="883" t="str">
        <f t="shared" si="1"/>
        <v>Anmerkung: Umzüge über die Gemeindegrenzen.</v>
      </c>
      <c r="D14" s="883"/>
      <c r="E14" s="883"/>
      <c r="F14" s="883"/>
      <c r="G14" s="883"/>
      <c r="H14" s="883"/>
      <c r="I14" s="883"/>
      <c r="J14" s="883"/>
      <c r="K14" s="883"/>
      <c r="L14" s="883"/>
      <c r="M14" s="883"/>
      <c r="N14" s="883"/>
      <c r="O14" s="883"/>
      <c r="P14" s="883"/>
      <c r="Q14" s="16"/>
      <c r="R14" s="15"/>
      <c r="S14" s="27"/>
      <c r="T14" s="15"/>
      <c r="U14" s="15"/>
      <c r="V14" s="109"/>
      <c r="W14" s="109"/>
      <c r="X14" s="370" t="s">
        <v>336</v>
      </c>
      <c r="Y14" s="118"/>
      <c r="Z14" s="118"/>
      <c r="AA14" s="118"/>
      <c r="AB14" s="118"/>
      <c r="AC14" s="118"/>
      <c r="AD14" s="118"/>
      <c r="AE14" s="118"/>
      <c r="AF14" s="118"/>
      <c r="AG14" s="118"/>
      <c r="AH14" s="118"/>
      <c r="AI14" s="103"/>
      <c r="AJ14" s="15"/>
    </row>
    <row r="15" spans="1:36" s="41" customFormat="1" ht="9.9499999999999993" customHeight="1">
      <c r="A15" s="31"/>
      <c r="B15" s="32"/>
      <c r="C15" s="883" t="str">
        <f t="shared" si="1"/>
        <v>Quellen: Statistische Ämter des Bundes und der Länder, Fahrländer Partner.</v>
      </c>
      <c r="D15" s="883"/>
      <c r="E15" s="883"/>
      <c r="F15" s="883"/>
      <c r="G15" s="883"/>
      <c r="H15" s="883"/>
      <c r="I15" s="883"/>
      <c r="J15" s="883"/>
      <c r="K15" s="883"/>
      <c r="L15" s="883"/>
      <c r="M15" s="883"/>
      <c r="N15" s="883"/>
      <c r="O15" s="883"/>
      <c r="P15" s="883"/>
      <c r="Q15" s="33"/>
      <c r="R15" s="31"/>
      <c r="S15" s="31"/>
      <c r="T15" s="31"/>
      <c r="U15" s="31"/>
      <c r="V15" s="117"/>
      <c r="W15" s="117"/>
      <c r="X15" s="370" t="s">
        <v>43</v>
      </c>
      <c r="Y15" s="118"/>
      <c r="Z15" s="118"/>
      <c r="AA15" s="118"/>
      <c r="AB15" s="118"/>
      <c r="AC15" s="118"/>
      <c r="AD15" s="118"/>
      <c r="AE15" s="118"/>
      <c r="AF15" s="118"/>
      <c r="AG15" s="118"/>
      <c r="AH15" s="118"/>
      <c r="AI15" s="118"/>
      <c r="AJ15" s="15"/>
    </row>
    <row r="16" spans="1:36" s="41" customFormat="1" ht="30" customHeight="1">
      <c r="A16" s="31"/>
      <c r="B16" s="313"/>
      <c r="C16" s="87"/>
      <c r="D16" s="87"/>
      <c r="E16" s="87"/>
      <c r="F16" s="87"/>
      <c r="G16" s="87"/>
      <c r="H16" s="87"/>
      <c r="I16" s="87"/>
      <c r="J16" s="87"/>
      <c r="K16" s="87"/>
      <c r="L16" s="87"/>
      <c r="M16" s="87"/>
      <c r="N16" s="687"/>
      <c r="O16" s="87"/>
      <c r="P16" s="87"/>
      <c r="Q16" s="33"/>
      <c r="R16" s="31"/>
      <c r="S16" s="15"/>
      <c r="T16" s="27"/>
      <c r="U16" s="31"/>
      <c r="V16" s="117"/>
      <c r="W16" s="117"/>
      <c r="X16" s="141"/>
      <c r="Y16" s="141"/>
      <c r="Z16" s="141"/>
      <c r="AA16" s="141"/>
      <c r="AB16" s="141"/>
      <c r="AC16" s="141"/>
      <c r="AD16" s="141"/>
      <c r="AE16" s="141"/>
      <c r="AF16" s="141"/>
      <c r="AG16" s="141"/>
      <c r="AH16" s="141"/>
      <c r="AI16" s="118"/>
      <c r="AJ16" s="15"/>
    </row>
    <row r="17" spans="1:36" ht="15">
      <c r="A17" s="15"/>
      <c r="B17" s="26"/>
      <c r="C17" s="786" t="str">
        <f>X17</f>
        <v>Mittelwert Wanderungssaldo 2013-2018 im Vergleich zur nationalen Entwicklung</v>
      </c>
      <c r="D17" s="786"/>
      <c r="E17" s="786"/>
      <c r="F17" s="786"/>
      <c r="G17" s="786"/>
      <c r="H17" s="786"/>
      <c r="I17" s="786"/>
      <c r="J17" s="786"/>
      <c r="K17" s="786"/>
      <c r="L17" s="786"/>
      <c r="M17" s="786"/>
      <c r="N17" s="786"/>
      <c r="O17" s="786"/>
      <c r="P17" s="786"/>
      <c r="Q17" s="16"/>
      <c r="R17" s="15"/>
      <c r="S17" s="15"/>
      <c r="T17" s="15"/>
      <c r="U17" s="15"/>
      <c r="V17" s="109"/>
      <c r="W17" s="109"/>
      <c r="X17" s="522" t="s">
        <v>95</v>
      </c>
      <c r="Y17" s="103"/>
      <c r="Z17" s="103"/>
      <c r="AA17" s="114"/>
      <c r="AB17" s="114"/>
      <c r="AC17" s="447"/>
      <c r="AD17" s="447"/>
      <c r="AE17" s="114"/>
      <c r="AF17" s="114"/>
      <c r="AG17" s="114"/>
      <c r="AH17" s="103"/>
      <c r="AI17" s="103"/>
      <c r="AJ17" s="15"/>
    </row>
    <row r="18" spans="1:36" s="41" customFormat="1" ht="6.75" customHeight="1">
      <c r="A18" s="31"/>
      <c r="B18" s="32"/>
      <c r="C18" s="87"/>
      <c r="D18" s="87"/>
      <c r="E18" s="87"/>
      <c r="F18" s="87"/>
      <c r="G18" s="87"/>
      <c r="H18" s="87"/>
      <c r="I18" s="87"/>
      <c r="J18" s="87"/>
      <c r="K18" s="87"/>
      <c r="L18" s="87"/>
      <c r="M18" s="87"/>
      <c r="N18" s="87"/>
      <c r="O18" s="87"/>
      <c r="P18" s="87"/>
      <c r="Q18" s="33"/>
      <c r="R18" s="31"/>
      <c r="S18" s="31"/>
      <c r="T18" s="31"/>
      <c r="U18" s="31"/>
      <c r="V18" s="117"/>
      <c r="W18" s="117"/>
      <c r="X18" s="141"/>
      <c r="Y18" s="141"/>
      <c r="Z18" s="141"/>
      <c r="AA18" s="141"/>
      <c r="AB18" s="141"/>
      <c r="AC18" s="141"/>
      <c r="AD18" s="141"/>
      <c r="AE18" s="141"/>
      <c r="AF18" s="141"/>
      <c r="AG18" s="141"/>
      <c r="AH18" s="141"/>
      <c r="AI18" s="118"/>
      <c r="AJ18" s="15"/>
    </row>
    <row r="19" spans="1:36" ht="16.5" customHeight="1">
      <c r="A19" s="15"/>
      <c r="B19" s="26"/>
      <c r="C19" s="669" t="str">
        <f>X19</f>
        <v>Gemeinde Aachen</v>
      </c>
      <c r="D19" s="669"/>
      <c r="E19" s="669"/>
      <c r="F19" s="669"/>
      <c r="G19" s="351"/>
      <c r="H19" s="482"/>
      <c r="I19" s="482"/>
      <c r="J19" s="351">
        <f>Y19</f>
        <v>1347</v>
      </c>
      <c r="K19" s="823" t="str">
        <f>AA19</f>
        <v>Durchschnittlicher Wanderungssaldo</v>
      </c>
      <c r="L19" s="823"/>
      <c r="M19" s="823"/>
      <c r="N19" s="823"/>
      <c r="O19" s="823"/>
      <c r="P19" s="823"/>
      <c r="Q19" s="16"/>
      <c r="R19" s="15"/>
      <c r="S19" s="15"/>
      <c r="T19" s="15"/>
      <c r="U19" s="15"/>
      <c r="V19" s="109"/>
      <c r="W19" s="109"/>
      <c r="X19" s="710" t="s">
        <v>272</v>
      </c>
      <c r="Y19" s="711">
        <v>1347</v>
      </c>
      <c r="Z19" s="711">
        <v>3</v>
      </c>
      <c r="AA19" s="710" t="s">
        <v>40</v>
      </c>
      <c r="AB19" s="712"/>
      <c r="AC19" s="712"/>
      <c r="AD19" s="114"/>
      <c r="AE19" s="114"/>
      <c r="AF19" s="114"/>
      <c r="AG19" s="114"/>
      <c r="AH19" s="114"/>
      <c r="AI19" s="103"/>
      <c r="AJ19" s="15"/>
    </row>
    <row r="20" spans="1:36" ht="4.5" customHeight="1">
      <c r="A20" s="15"/>
      <c r="B20" s="26"/>
      <c r="C20" s="87"/>
      <c r="D20" s="87"/>
      <c r="E20" s="87"/>
      <c r="F20" s="87"/>
      <c r="G20" s="87"/>
      <c r="H20" s="87"/>
      <c r="I20" s="87"/>
      <c r="J20" s="87"/>
      <c r="K20" s="87"/>
      <c r="L20" s="87"/>
      <c r="M20" s="87"/>
      <c r="N20" s="87"/>
      <c r="O20" s="87"/>
      <c r="P20" s="87"/>
      <c r="Q20" s="16"/>
      <c r="R20" s="15"/>
      <c r="S20" s="27"/>
      <c r="T20" s="15"/>
      <c r="U20" s="15"/>
      <c r="V20" s="109"/>
      <c r="W20" s="109"/>
      <c r="X20" s="105"/>
      <c r="Y20" s="121"/>
      <c r="Z20" s="121"/>
      <c r="AA20" s="121"/>
      <c r="AB20" s="121"/>
      <c r="AC20" s="121"/>
      <c r="AD20" s="121"/>
      <c r="AE20" s="121"/>
      <c r="AF20" s="121"/>
      <c r="AG20" s="121"/>
      <c r="AH20" s="121"/>
      <c r="AI20" s="103"/>
      <c r="AJ20" s="15"/>
    </row>
    <row r="21" spans="1:36" ht="9.9499999999999993" customHeight="1">
      <c r="A21" s="15"/>
      <c r="B21" s="26"/>
      <c r="C21" s="883" t="str">
        <f>C14</f>
        <v>Anmerkung: Umzüge über die Gemeindegrenzen.</v>
      </c>
      <c r="D21" s="883"/>
      <c r="E21" s="883"/>
      <c r="F21" s="883"/>
      <c r="G21" s="883"/>
      <c r="H21" s="883"/>
      <c r="I21" s="883"/>
      <c r="J21" s="883"/>
      <c r="K21" s="883"/>
      <c r="L21" s="883"/>
      <c r="M21" s="883"/>
      <c r="N21" s="883"/>
      <c r="O21" s="883"/>
      <c r="P21" s="883"/>
      <c r="Q21" s="16"/>
      <c r="R21" s="15"/>
      <c r="S21" s="27"/>
      <c r="T21" s="15"/>
      <c r="U21" s="15"/>
      <c r="V21" s="109"/>
      <c r="W21" s="109"/>
      <c r="X21" s="370"/>
      <c r="Y21" s="118"/>
      <c r="Z21" s="118"/>
      <c r="AA21" s="118"/>
      <c r="AB21" s="118"/>
      <c r="AC21" s="118"/>
      <c r="AD21" s="118"/>
      <c r="AE21" s="118"/>
      <c r="AF21" s="118"/>
      <c r="AG21" s="118"/>
      <c r="AH21" s="118"/>
      <c r="AI21" s="103"/>
      <c r="AJ21" s="15"/>
    </row>
    <row r="22" spans="1:36" ht="9.9499999999999993" customHeight="1">
      <c r="A22" s="15"/>
      <c r="B22" s="26"/>
      <c r="C22" s="883" t="str">
        <f>X15</f>
        <v>Quellen: Statistische Ämter des Bundes und der Länder, Fahrländer Partner.</v>
      </c>
      <c r="D22" s="883"/>
      <c r="E22" s="883"/>
      <c r="F22" s="883"/>
      <c r="G22" s="883"/>
      <c r="H22" s="883"/>
      <c r="I22" s="883"/>
      <c r="J22" s="883"/>
      <c r="K22" s="883"/>
      <c r="L22" s="883"/>
      <c r="M22" s="883"/>
      <c r="N22" s="883"/>
      <c r="O22" s="883"/>
      <c r="P22" s="883"/>
      <c r="Q22" s="16"/>
      <c r="R22" s="15"/>
      <c r="S22" s="27"/>
      <c r="T22" s="15"/>
      <c r="U22" s="15"/>
      <c r="V22" s="109"/>
      <c r="W22" s="109"/>
      <c r="X22" s="370"/>
      <c r="Y22" s="118"/>
      <c r="Z22" s="114"/>
      <c r="AA22" s="114"/>
      <c r="AB22" s="114"/>
      <c r="AC22" s="114"/>
      <c r="AD22" s="114"/>
      <c r="AE22" s="114"/>
      <c r="AF22" s="118"/>
      <c r="AG22" s="118"/>
      <c r="AH22" s="118"/>
      <c r="AI22" s="103"/>
      <c r="AJ22" s="15"/>
    </row>
    <row r="23" spans="1:36" s="41" customFormat="1" ht="30" customHeight="1">
      <c r="A23" s="31"/>
      <c r="B23" s="313"/>
      <c r="C23" s="87"/>
      <c r="D23" s="87"/>
      <c r="E23" s="87"/>
      <c r="F23" s="87"/>
      <c r="G23" s="87"/>
      <c r="H23" s="87"/>
      <c r="I23" s="87"/>
      <c r="J23" s="87"/>
      <c r="K23" s="87"/>
      <c r="L23" s="87"/>
      <c r="M23" s="87"/>
      <c r="N23" s="87"/>
      <c r="O23" s="87"/>
      <c r="P23" s="87"/>
      <c r="Q23" s="33"/>
      <c r="R23" s="31"/>
      <c r="S23" s="15"/>
      <c r="T23" s="15"/>
      <c r="U23" s="31"/>
      <c r="V23" s="117"/>
      <c r="W23" s="117"/>
      <c r="X23" s="103"/>
      <c r="Y23" s="103"/>
      <c r="Z23" s="103"/>
      <c r="AA23" s="103"/>
      <c r="AB23" s="103"/>
      <c r="AC23" s="103"/>
      <c r="AD23" s="103"/>
      <c r="AE23" s="114"/>
      <c r="AF23" s="141"/>
      <c r="AG23" s="141"/>
      <c r="AH23" s="141"/>
      <c r="AI23" s="118"/>
      <c r="AJ23" s="15"/>
    </row>
    <row r="24" spans="1:36" ht="15">
      <c r="A24" s="15"/>
      <c r="B24" s="26"/>
      <c r="C24" s="815" t="str">
        <f>X86</f>
        <v>Umzüge nach Altersklassen (2012-2017)</v>
      </c>
      <c r="D24" s="815"/>
      <c r="E24" s="815"/>
      <c r="F24" s="815"/>
      <c r="G24" s="815"/>
      <c r="H24" s="815"/>
      <c r="I24" s="815"/>
      <c r="J24" s="815"/>
      <c r="K24" s="815"/>
      <c r="L24" s="815"/>
      <c r="M24" s="815"/>
      <c r="N24" s="815"/>
      <c r="O24" s="815"/>
      <c r="P24" s="815"/>
      <c r="Q24" s="16"/>
      <c r="R24" s="15"/>
      <c r="S24" s="15"/>
      <c r="T24" s="15"/>
      <c r="U24" s="15"/>
      <c r="V24" s="109"/>
      <c r="W24" s="109"/>
      <c r="X24" s="522" t="s">
        <v>337</v>
      </c>
      <c r="Y24" s="103"/>
      <c r="Z24" s="114"/>
      <c r="AA24" s="114"/>
      <c r="AB24" s="114"/>
      <c r="AC24" s="114"/>
      <c r="AD24" s="114"/>
      <c r="AE24" s="114"/>
      <c r="AF24" s="114"/>
      <c r="AG24" s="114"/>
      <c r="AH24" s="103"/>
      <c r="AI24" s="103"/>
      <c r="AJ24" s="15"/>
    </row>
    <row r="25" spans="1:36">
      <c r="A25" s="15"/>
      <c r="B25" s="26"/>
      <c r="D25" s="72"/>
      <c r="F25" s="75"/>
      <c r="G25" s="75"/>
      <c r="H25" s="75"/>
      <c r="I25" s="75"/>
      <c r="J25" s="75"/>
      <c r="K25" s="75"/>
      <c r="L25" s="75"/>
      <c r="M25" s="75"/>
      <c r="P25" s="75"/>
      <c r="Q25" s="16"/>
      <c r="R25" s="15"/>
      <c r="S25" s="15"/>
      <c r="T25" s="15"/>
      <c r="U25" s="15"/>
      <c r="V25" s="109"/>
      <c r="W25" s="109"/>
      <c r="X25" s="177" t="s">
        <v>34</v>
      </c>
      <c r="Y25" s="103"/>
      <c r="Z25" s="103"/>
      <c r="AA25" s="114"/>
      <c r="AB25" s="114"/>
      <c r="AC25" s="114"/>
      <c r="AD25" s="114"/>
      <c r="AE25" s="114"/>
      <c r="AF25" s="114"/>
      <c r="AG25" s="114"/>
      <c r="AH25" s="103"/>
      <c r="AI25" s="103"/>
      <c r="AJ25" s="15"/>
    </row>
    <row r="26" spans="1:36" ht="15" thickBot="1">
      <c r="A26" s="15"/>
      <c r="B26" s="26"/>
      <c r="D26" s="72"/>
      <c r="F26" s="75"/>
      <c r="G26" s="75"/>
      <c r="H26" s="75"/>
      <c r="I26" s="75"/>
      <c r="J26" s="75"/>
      <c r="K26" s="75"/>
      <c r="L26" s="75"/>
      <c r="M26" s="75"/>
      <c r="P26" s="75"/>
      <c r="Q26" s="16"/>
      <c r="R26" s="15"/>
      <c r="S26" s="15"/>
      <c r="T26" s="15"/>
      <c r="U26" s="15"/>
      <c r="V26" s="109"/>
      <c r="W26" s="109"/>
      <c r="X26" s="103"/>
      <c r="Y26" s="103"/>
      <c r="Z26" s="103"/>
      <c r="AA26" s="114"/>
      <c r="AB26" s="114"/>
      <c r="AC26" s="114"/>
      <c r="AD26" s="114"/>
      <c r="AE26" s="114"/>
      <c r="AF26" s="114"/>
      <c r="AG26" s="114"/>
      <c r="AH26" s="103"/>
      <c r="AI26" s="103"/>
      <c r="AJ26" s="15"/>
    </row>
    <row r="27" spans="1:36" ht="15.75" thickTop="1" thickBot="1">
      <c r="A27" s="15"/>
      <c r="B27" s="26"/>
      <c r="C27" s="89"/>
      <c r="D27" s="72"/>
      <c r="F27" s="75"/>
      <c r="G27" s="75"/>
      <c r="H27" s="75"/>
      <c r="I27" s="75"/>
      <c r="J27" s="75"/>
      <c r="K27" s="75"/>
      <c r="L27" s="75"/>
      <c r="M27" s="75"/>
      <c r="P27" s="75"/>
      <c r="Q27" s="16"/>
      <c r="R27" s="15"/>
      <c r="S27" s="15"/>
      <c r="T27" s="15"/>
      <c r="U27" s="15"/>
      <c r="V27" s="109"/>
      <c r="W27" s="109"/>
      <c r="X27" s="103"/>
      <c r="Y27" s="103"/>
      <c r="Z27" s="103"/>
      <c r="AA27" s="114"/>
      <c r="AB27" s="114"/>
      <c r="AC27" s="114"/>
      <c r="AD27" s="114"/>
      <c r="AE27" s="114"/>
      <c r="AF27" s="114"/>
      <c r="AG27" s="114"/>
      <c r="AH27" s="103"/>
      <c r="AI27" s="103"/>
      <c r="AJ27" s="15"/>
    </row>
    <row r="28" spans="1:36" ht="15.75" thickTop="1" thickBot="1">
      <c r="A28" s="15"/>
      <c r="B28" s="26"/>
      <c r="C28" s="89"/>
      <c r="D28" s="72"/>
      <c r="F28" s="75"/>
      <c r="G28" s="75"/>
      <c r="H28" s="75"/>
      <c r="I28" s="75"/>
      <c r="J28" s="75"/>
      <c r="K28" s="75"/>
      <c r="L28" s="75"/>
      <c r="M28" s="75"/>
      <c r="P28" s="75"/>
      <c r="Q28" s="16"/>
      <c r="R28" s="15"/>
      <c r="S28" s="15"/>
      <c r="T28" s="15"/>
      <c r="U28" s="15"/>
      <c r="V28" s="109"/>
      <c r="W28" s="109"/>
      <c r="X28" s="103"/>
      <c r="Y28" s="103"/>
      <c r="Z28" s="103"/>
      <c r="AA28" s="114"/>
      <c r="AB28" s="114"/>
      <c r="AC28" s="114"/>
      <c r="AD28" s="114"/>
      <c r="AE28" s="114"/>
      <c r="AF28" s="114"/>
      <c r="AG28" s="114"/>
      <c r="AH28" s="103"/>
      <c r="AI28" s="103"/>
      <c r="AJ28" s="15"/>
    </row>
    <row r="29" spans="1:36" ht="15.75" thickTop="1" thickBot="1">
      <c r="A29" s="15"/>
      <c r="B29" s="26"/>
      <c r="C29" s="89"/>
      <c r="D29" s="72"/>
      <c r="F29" s="75"/>
      <c r="G29" s="75"/>
      <c r="H29" s="75"/>
      <c r="I29" s="75"/>
      <c r="J29" s="75"/>
      <c r="K29" s="75"/>
      <c r="L29" s="75"/>
      <c r="M29" s="75"/>
      <c r="P29" s="75"/>
      <c r="Q29" s="16"/>
      <c r="R29" s="15"/>
      <c r="S29" s="15"/>
      <c r="T29" s="15"/>
      <c r="U29" s="15"/>
      <c r="V29" s="109"/>
      <c r="W29" s="109"/>
      <c r="X29" s="103"/>
      <c r="Y29" s="103"/>
      <c r="Z29" s="103"/>
      <c r="AA29" s="114"/>
      <c r="AB29" s="114"/>
      <c r="AC29" s="114"/>
      <c r="AD29" s="114"/>
      <c r="AE29" s="114"/>
      <c r="AF29" s="114"/>
      <c r="AG29" s="114"/>
      <c r="AH29" s="103"/>
      <c r="AI29" s="103"/>
      <c r="AJ29" s="15"/>
    </row>
    <row r="30" spans="1:36" ht="15" thickTop="1">
      <c r="A30" s="15"/>
      <c r="B30" s="26"/>
      <c r="C30" s="358"/>
      <c r="D30" s="73"/>
      <c r="E30" s="75"/>
      <c r="F30" s="75"/>
      <c r="G30" s="75"/>
      <c r="H30" s="75"/>
      <c r="I30" s="75"/>
      <c r="J30" s="75"/>
      <c r="K30" s="75"/>
      <c r="L30" s="75"/>
      <c r="M30" s="75"/>
      <c r="N30" s="75"/>
      <c r="O30" s="75"/>
      <c r="P30" s="75"/>
      <c r="Q30" s="16"/>
      <c r="R30" s="15"/>
      <c r="S30" s="15"/>
      <c r="T30" s="15"/>
      <c r="U30" s="15"/>
      <c r="V30" s="109"/>
      <c r="W30" s="109"/>
      <c r="X30" s="114"/>
      <c r="Y30" s="114"/>
      <c r="Z30" s="114"/>
      <c r="AA30" s="114"/>
      <c r="AB30" s="114"/>
      <c r="AC30" s="114"/>
      <c r="AD30" s="114"/>
      <c r="AE30" s="114"/>
      <c r="AF30" s="114"/>
      <c r="AG30" s="114"/>
      <c r="AH30" s="114"/>
      <c r="AI30" s="103"/>
      <c r="AJ30" s="15"/>
    </row>
    <row r="31" spans="1:36">
      <c r="A31" s="15"/>
      <c r="B31" s="26"/>
      <c r="C31" s="358"/>
      <c r="D31" s="358"/>
      <c r="E31" s="75"/>
      <c r="F31" s="75"/>
      <c r="G31" s="75"/>
      <c r="H31" s="75"/>
      <c r="I31" s="75"/>
      <c r="J31" s="75"/>
      <c r="K31" s="75"/>
      <c r="L31" s="75"/>
      <c r="M31" s="75"/>
      <c r="N31" s="75"/>
      <c r="O31" s="75"/>
      <c r="P31" s="75"/>
      <c r="Q31" s="16"/>
      <c r="R31" s="15"/>
      <c r="S31" s="15"/>
      <c r="T31" s="15"/>
      <c r="U31" s="15"/>
      <c r="V31" s="109"/>
      <c r="W31" s="109"/>
      <c r="X31" s="126"/>
      <c r="Y31" s="126"/>
      <c r="Z31" s="114"/>
      <c r="AA31" s="114"/>
      <c r="AB31" s="114"/>
      <c r="AC31" s="114"/>
      <c r="AD31" s="114"/>
      <c r="AE31" s="114"/>
      <c r="AF31" s="114"/>
      <c r="AG31" s="114"/>
      <c r="AH31" s="114"/>
      <c r="AI31" s="103"/>
      <c r="AJ31" s="15"/>
    </row>
    <row r="32" spans="1:36">
      <c r="A32" s="15"/>
      <c r="B32" s="26"/>
      <c r="C32" s="358"/>
      <c r="D32" s="358"/>
      <c r="E32" s="75"/>
      <c r="F32" s="75"/>
      <c r="G32" s="75"/>
      <c r="H32" s="75"/>
      <c r="I32" s="75"/>
      <c r="J32" s="75"/>
      <c r="K32" s="75"/>
      <c r="L32" s="75"/>
      <c r="M32" s="75"/>
      <c r="N32" s="75"/>
      <c r="O32" s="75"/>
      <c r="P32" s="75"/>
      <c r="Q32" s="16"/>
      <c r="R32" s="15"/>
      <c r="S32" s="15"/>
      <c r="T32" s="15"/>
      <c r="U32" s="15"/>
      <c r="V32" s="109"/>
      <c r="W32" s="109"/>
      <c r="X32" s="126"/>
      <c r="Y32" s="126"/>
      <c r="Z32" s="114"/>
      <c r="AA32" s="114"/>
      <c r="AB32" s="114"/>
      <c r="AC32" s="114"/>
      <c r="AD32" s="114"/>
      <c r="AE32" s="114"/>
      <c r="AF32" s="114"/>
      <c r="AG32" s="114"/>
      <c r="AH32" s="114"/>
      <c r="AI32" s="103"/>
      <c r="AJ32" s="15"/>
    </row>
    <row r="33" spans="1:36">
      <c r="A33" s="15"/>
      <c r="B33" s="26"/>
      <c r="C33" s="358"/>
      <c r="D33" s="358"/>
      <c r="E33" s="75"/>
      <c r="F33" s="75"/>
      <c r="G33" s="75"/>
      <c r="H33" s="75"/>
      <c r="I33" s="75"/>
      <c r="J33" s="75"/>
      <c r="K33" s="75"/>
      <c r="L33" s="75"/>
      <c r="M33" s="75"/>
      <c r="N33" s="75"/>
      <c r="O33" s="75"/>
      <c r="P33" s="75"/>
      <c r="Q33" s="16"/>
      <c r="R33" s="15"/>
      <c r="S33" s="15"/>
      <c r="T33" s="15"/>
      <c r="U33" s="15"/>
      <c r="V33" s="109"/>
      <c r="W33" s="109"/>
      <c r="X33" s="126"/>
      <c r="Y33" s="126"/>
      <c r="Z33" s="114"/>
      <c r="AA33" s="114"/>
      <c r="AB33" s="114"/>
      <c r="AC33" s="114"/>
      <c r="AD33" s="114"/>
      <c r="AE33" s="114"/>
      <c r="AF33" s="114"/>
      <c r="AG33" s="114"/>
      <c r="AH33" s="114"/>
      <c r="AI33" s="103"/>
      <c r="AJ33" s="15"/>
    </row>
    <row r="34" spans="1:36">
      <c r="A34" s="15"/>
      <c r="B34" s="26"/>
      <c r="C34" s="358"/>
      <c r="D34" s="358"/>
      <c r="E34" s="75"/>
      <c r="F34" s="75"/>
      <c r="G34" s="75"/>
      <c r="H34" s="75"/>
      <c r="I34" s="75"/>
      <c r="J34" s="75"/>
      <c r="K34" s="75"/>
      <c r="L34" s="75"/>
      <c r="M34" s="75"/>
      <c r="N34" s="75"/>
      <c r="O34" s="75"/>
      <c r="P34" s="75"/>
      <c r="Q34" s="16"/>
      <c r="R34" s="15"/>
      <c r="S34" s="15"/>
      <c r="T34" s="15"/>
      <c r="U34" s="15"/>
      <c r="V34" s="109"/>
      <c r="W34" s="109"/>
      <c r="X34" s="126"/>
      <c r="Y34" s="126"/>
      <c r="Z34" s="114"/>
      <c r="AA34" s="114"/>
      <c r="AB34" s="114"/>
      <c r="AC34" s="114"/>
      <c r="AD34" s="114"/>
      <c r="AE34" s="114"/>
      <c r="AF34" s="114"/>
      <c r="AG34" s="114"/>
      <c r="AH34" s="114"/>
      <c r="AI34" s="103"/>
      <c r="AJ34" s="15"/>
    </row>
    <row r="35" spans="1:36">
      <c r="A35" s="15"/>
      <c r="B35" s="26"/>
      <c r="C35" s="358"/>
      <c r="D35" s="358"/>
      <c r="E35" s="75"/>
      <c r="F35" s="75"/>
      <c r="G35" s="75"/>
      <c r="H35" s="75"/>
      <c r="I35" s="75"/>
      <c r="J35" s="75"/>
      <c r="K35" s="75"/>
      <c r="L35" s="75"/>
      <c r="M35" s="75"/>
      <c r="N35" s="75"/>
      <c r="O35" s="75"/>
      <c r="P35" s="75"/>
      <c r="Q35" s="16"/>
      <c r="R35" s="15"/>
      <c r="S35" s="15"/>
      <c r="T35" s="15"/>
      <c r="U35" s="15"/>
      <c r="V35" s="109"/>
      <c r="W35" s="109"/>
      <c r="X35" s="126"/>
      <c r="Y35" s="126"/>
      <c r="Z35" s="114"/>
      <c r="AA35" s="114"/>
      <c r="AB35" s="114"/>
      <c r="AC35" s="114"/>
      <c r="AD35" s="114"/>
      <c r="AE35" s="114"/>
      <c r="AF35" s="114"/>
      <c r="AG35" s="114"/>
      <c r="AH35" s="114"/>
      <c r="AI35" s="103"/>
      <c r="AJ35" s="15"/>
    </row>
    <row r="36" spans="1:36">
      <c r="A36" s="15"/>
      <c r="B36" s="26"/>
      <c r="C36" s="358"/>
      <c r="D36" s="358"/>
      <c r="E36" s="75"/>
      <c r="F36" s="75"/>
      <c r="G36" s="75"/>
      <c r="H36" s="75"/>
      <c r="I36" s="75"/>
      <c r="J36" s="75"/>
      <c r="K36" s="75"/>
      <c r="L36" s="75"/>
      <c r="M36" s="75"/>
      <c r="N36" s="75"/>
      <c r="O36" s="75"/>
      <c r="P36" s="75"/>
      <c r="Q36" s="16"/>
      <c r="R36" s="15"/>
      <c r="S36" s="15"/>
      <c r="T36" s="15"/>
      <c r="U36" s="15"/>
      <c r="V36" s="109"/>
      <c r="W36" s="109"/>
      <c r="X36" s="126"/>
      <c r="Y36" s="126"/>
      <c r="Z36" s="114"/>
      <c r="AA36" s="114"/>
      <c r="AB36" s="114"/>
      <c r="AC36" s="114"/>
      <c r="AD36" s="114"/>
      <c r="AE36" s="114"/>
      <c r="AF36" s="114"/>
      <c r="AG36" s="114"/>
      <c r="AH36" s="114"/>
      <c r="AI36" s="103"/>
      <c r="AJ36" s="15"/>
    </row>
    <row r="37" spans="1:36">
      <c r="A37" s="15"/>
      <c r="B37" s="26"/>
      <c r="C37" s="358"/>
      <c r="D37" s="358"/>
      <c r="E37" s="75"/>
      <c r="F37" s="75"/>
      <c r="G37" s="75"/>
      <c r="H37" s="75"/>
      <c r="I37" s="75"/>
      <c r="J37" s="75"/>
      <c r="K37" s="75"/>
      <c r="L37" s="75"/>
      <c r="M37" s="75"/>
      <c r="N37" s="75"/>
      <c r="O37" s="75"/>
      <c r="P37" s="75"/>
      <c r="Q37" s="16"/>
      <c r="R37" s="15"/>
      <c r="S37" s="15"/>
      <c r="T37" s="15"/>
      <c r="U37" s="15"/>
      <c r="V37" s="109"/>
      <c r="W37" s="109"/>
      <c r="X37" s="126"/>
      <c r="Y37" s="126"/>
      <c r="Z37" s="114"/>
      <c r="AA37" s="114"/>
      <c r="AB37" s="114"/>
      <c r="AC37" s="114"/>
      <c r="AD37" s="114"/>
      <c r="AE37" s="114"/>
      <c r="AF37" s="114"/>
      <c r="AG37" s="114"/>
      <c r="AH37" s="114"/>
      <c r="AI37" s="103"/>
      <c r="AJ37" s="15"/>
    </row>
    <row r="38" spans="1:36">
      <c r="A38" s="15"/>
      <c r="B38" s="26"/>
      <c r="C38" s="358"/>
      <c r="D38" s="358"/>
      <c r="E38" s="75"/>
      <c r="F38" s="75"/>
      <c r="G38" s="75"/>
      <c r="H38" s="75"/>
      <c r="I38" s="75"/>
      <c r="J38" s="75"/>
      <c r="K38" s="75"/>
      <c r="L38" s="75"/>
      <c r="M38" s="75"/>
      <c r="N38" s="75"/>
      <c r="O38" s="75"/>
      <c r="P38" s="75"/>
      <c r="Q38" s="16"/>
      <c r="R38" s="15"/>
      <c r="S38" s="15"/>
      <c r="T38" s="15"/>
      <c r="U38" s="15"/>
      <c r="V38" s="109"/>
      <c r="W38" s="109"/>
      <c r="X38" s="126"/>
      <c r="Y38" s="126"/>
      <c r="Z38" s="114"/>
      <c r="AA38" s="114"/>
      <c r="AB38" s="114"/>
      <c r="AC38" s="114"/>
      <c r="AD38" s="114"/>
      <c r="AE38" s="114"/>
      <c r="AF38" s="114"/>
      <c r="AG38" s="114"/>
      <c r="AH38" s="114"/>
      <c r="AI38" s="103"/>
      <c r="AJ38" s="15"/>
    </row>
    <row r="39" spans="1:36" ht="5.45" customHeight="1">
      <c r="A39" s="15"/>
      <c r="B39" s="26"/>
      <c r="C39" s="358"/>
      <c r="D39" s="358"/>
      <c r="E39" s="75"/>
      <c r="F39" s="75"/>
      <c r="G39" s="75"/>
      <c r="H39" s="75"/>
      <c r="I39" s="75"/>
      <c r="J39" s="75"/>
      <c r="K39" s="75"/>
      <c r="L39" s="75"/>
      <c r="M39" s="75"/>
      <c r="N39" s="75"/>
      <c r="O39" s="75"/>
      <c r="P39" s="75"/>
      <c r="Q39" s="16"/>
      <c r="R39" s="15"/>
      <c r="S39" s="15"/>
      <c r="T39" s="15"/>
      <c r="U39" s="15"/>
      <c r="V39" s="109"/>
      <c r="W39" s="109"/>
      <c r="X39" s="126"/>
      <c r="Y39" s="126"/>
      <c r="Z39" s="114"/>
      <c r="AA39" s="114"/>
      <c r="AB39" s="114"/>
      <c r="AC39" s="114"/>
      <c r="AD39" s="114"/>
      <c r="AE39" s="114"/>
      <c r="AF39" s="114"/>
      <c r="AG39" s="114"/>
      <c r="AH39" s="114"/>
      <c r="AI39" s="103"/>
      <c r="AJ39" s="15"/>
    </row>
    <row r="40" spans="1:36">
      <c r="A40" s="15"/>
      <c r="B40" s="26"/>
      <c r="C40" s="358"/>
      <c r="D40" s="358"/>
      <c r="E40" s="75"/>
      <c r="F40" s="75"/>
      <c r="G40" s="75"/>
      <c r="H40" s="75"/>
      <c r="I40" s="75"/>
      <c r="J40" s="75"/>
      <c r="K40" s="75"/>
      <c r="L40" s="75"/>
      <c r="M40" s="75"/>
      <c r="N40" s="75"/>
      <c r="O40" s="75"/>
      <c r="P40" s="75"/>
      <c r="Q40" s="16"/>
      <c r="R40" s="15"/>
      <c r="S40" s="15"/>
      <c r="T40" s="15"/>
      <c r="U40" s="15"/>
      <c r="V40" s="109"/>
      <c r="W40" s="109"/>
      <c r="X40" s="126"/>
      <c r="Y40" s="126"/>
      <c r="Z40" s="114"/>
      <c r="AA40" s="114"/>
      <c r="AB40" s="114"/>
      <c r="AC40" s="114"/>
      <c r="AD40" s="114"/>
      <c r="AE40" s="114"/>
      <c r="AF40" s="114"/>
      <c r="AG40" s="114"/>
      <c r="AH40" s="114"/>
      <c r="AI40" s="103"/>
      <c r="AJ40" s="15"/>
    </row>
    <row r="41" spans="1:36">
      <c r="A41" s="15"/>
      <c r="B41" s="26"/>
      <c r="C41" s="358"/>
      <c r="D41" s="358"/>
      <c r="E41" s="75"/>
      <c r="F41" s="75"/>
      <c r="G41" s="75"/>
      <c r="H41" s="75"/>
      <c r="I41" s="75"/>
      <c r="J41" s="75"/>
      <c r="K41" s="75"/>
      <c r="L41" s="75"/>
      <c r="M41" s="75"/>
      <c r="N41" s="75"/>
      <c r="O41" s="75"/>
      <c r="P41" s="75"/>
      <c r="Q41" s="16"/>
      <c r="R41" s="15"/>
      <c r="S41" s="15"/>
      <c r="T41" s="15"/>
      <c r="U41" s="15"/>
      <c r="V41" s="109"/>
      <c r="W41" s="109"/>
      <c r="X41" s="126"/>
      <c r="Y41" s="126"/>
      <c r="Z41" s="114"/>
      <c r="AA41" s="114"/>
      <c r="AB41" s="114"/>
      <c r="AC41" s="114"/>
      <c r="AD41" s="114"/>
      <c r="AE41" s="114"/>
      <c r="AF41" s="114"/>
      <c r="AG41" s="114"/>
      <c r="AH41" s="114"/>
      <c r="AI41" s="103"/>
      <c r="AJ41" s="15"/>
    </row>
    <row r="42" spans="1:36" ht="15">
      <c r="A42" s="15"/>
      <c r="B42" s="26"/>
      <c r="C42" s="815" t="str">
        <f>X42</f>
        <v>Wanderungssaldo 2012-2017</v>
      </c>
      <c r="D42" s="815"/>
      <c r="E42" s="815"/>
      <c r="F42" s="815"/>
      <c r="G42" s="815"/>
      <c r="H42" s="815"/>
      <c r="I42" s="815"/>
      <c r="J42" s="815"/>
      <c r="K42" s="815"/>
      <c r="L42" s="815"/>
      <c r="M42" s="815"/>
      <c r="N42" s="815"/>
      <c r="O42" s="815"/>
      <c r="P42" s="815"/>
      <c r="Q42" s="314"/>
      <c r="R42" s="15"/>
      <c r="S42" s="15"/>
      <c r="T42" s="15"/>
      <c r="U42" s="15"/>
      <c r="V42" s="109"/>
      <c r="W42" s="109"/>
      <c r="X42" s="522" t="s">
        <v>338</v>
      </c>
      <c r="Y42" s="126"/>
      <c r="Z42" s="114"/>
      <c r="AA42" s="114"/>
      <c r="AB42" s="114"/>
      <c r="AC42" s="114"/>
      <c r="AD42" s="114"/>
      <c r="AE42" s="114"/>
      <c r="AF42" s="114"/>
      <c r="AG42" s="114"/>
      <c r="AH42" s="114"/>
      <c r="AI42" s="103"/>
      <c r="AJ42" s="15"/>
    </row>
    <row r="43" spans="1:36" s="41" customFormat="1" ht="6.75" customHeight="1">
      <c r="A43" s="31"/>
      <c r="B43" s="32"/>
      <c r="C43" s="87"/>
      <c r="D43" s="87"/>
      <c r="E43" s="87"/>
      <c r="F43" s="87"/>
      <c r="G43" s="87"/>
      <c r="H43" s="87"/>
      <c r="I43" s="87"/>
      <c r="J43" s="87"/>
      <c r="K43" s="87"/>
      <c r="L43" s="87"/>
      <c r="M43" s="87"/>
      <c r="N43" s="87"/>
      <c r="O43" s="87"/>
      <c r="P43" s="87"/>
      <c r="Q43" s="33"/>
      <c r="R43" s="31"/>
      <c r="S43" s="31"/>
      <c r="T43" s="31"/>
      <c r="U43" s="31"/>
      <c r="V43" s="117"/>
      <c r="W43" s="117"/>
      <c r="X43" s="141"/>
      <c r="Y43" s="141"/>
      <c r="Z43" s="141"/>
      <c r="AA43" s="141"/>
      <c r="AB43" s="141"/>
      <c r="AC43" s="141"/>
      <c r="AD43" s="141"/>
      <c r="AE43" s="141"/>
      <c r="AF43" s="141"/>
      <c r="AG43" s="141"/>
      <c r="AH43" s="141"/>
      <c r="AI43" s="118"/>
      <c r="AJ43" s="15"/>
    </row>
    <row r="44" spans="1:36" ht="16.7" customHeight="1">
      <c r="A44" s="15"/>
      <c r="B44" s="26"/>
      <c r="C44" s="669"/>
      <c r="D44" s="669"/>
      <c r="E44" s="669"/>
      <c r="F44" s="669"/>
      <c r="G44" s="669"/>
      <c r="H44" s="669"/>
      <c r="I44" s="669"/>
      <c r="J44" s="669"/>
      <c r="K44" s="481" t="str">
        <f>X89</f>
        <v>0-17</v>
      </c>
      <c r="L44" s="351" t="str">
        <f>X90</f>
        <v>18-24</v>
      </c>
      <c r="M44" s="351" t="str">
        <f>X91</f>
        <v>25-29</v>
      </c>
      <c r="N44" s="351" t="str">
        <f>X92</f>
        <v>30-49</v>
      </c>
      <c r="O44" s="351" t="str">
        <f>X93</f>
        <v>50-64</v>
      </c>
      <c r="P44" s="351" t="str">
        <f>X94</f>
        <v>65+</v>
      </c>
      <c r="Q44" s="16"/>
      <c r="R44" s="15"/>
      <c r="S44" s="15"/>
      <c r="T44" s="15"/>
      <c r="U44" s="15"/>
      <c r="V44" s="109"/>
      <c r="W44" s="109"/>
      <c r="X44" s="177" t="s">
        <v>34</v>
      </c>
      <c r="Y44" s="126"/>
      <c r="Z44" s="114"/>
      <c r="AA44" s="114"/>
      <c r="AB44" s="114"/>
      <c r="AC44" s="114"/>
      <c r="AD44" s="114"/>
      <c r="AE44" s="114"/>
      <c r="AF44" s="114"/>
      <c r="AG44" s="114"/>
      <c r="AH44" s="114"/>
      <c r="AI44" s="103"/>
      <c r="AJ44" s="15"/>
    </row>
    <row r="45" spans="1:36" ht="15.95" customHeight="1">
      <c r="A45" s="15"/>
      <c r="B45" s="26"/>
      <c r="C45" s="669" t="str">
        <f>X19</f>
        <v>Gemeinde Aachen</v>
      </c>
      <c r="D45" s="669"/>
      <c r="E45" s="669"/>
      <c r="F45" s="669"/>
      <c r="G45" s="351"/>
      <c r="H45" s="482"/>
      <c r="I45" s="482"/>
      <c r="J45" s="482"/>
      <c r="K45" s="351">
        <f>Z89</f>
        <v>-692</v>
      </c>
      <c r="L45" s="351">
        <f>Z90</f>
        <v>28408</v>
      </c>
      <c r="M45" s="351">
        <f>Z91</f>
        <v>-7014</v>
      </c>
      <c r="N45" s="351">
        <f>Z92</f>
        <v>-10528</v>
      </c>
      <c r="O45" s="351">
        <f>Z93</f>
        <v>-1043</v>
      </c>
      <c r="P45" s="351">
        <f>Z94</f>
        <v>-795</v>
      </c>
      <c r="Q45" s="16"/>
      <c r="R45" s="15"/>
      <c r="S45" s="15"/>
      <c r="T45" s="15"/>
      <c r="U45" s="15"/>
      <c r="V45" s="109"/>
      <c r="W45" s="109"/>
      <c r="X45" s="126"/>
      <c r="Y45" s="126"/>
      <c r="Z45" s="114"/>
      <c r="AA45" s="114"/>
      <c r="AB45" s="114"/>
      <c r="AC45" s="114"/>
      <c r="AD45" s="114"/>
      <c r="AE45" s="114"/>
      <c r="AF45" s="114"/>
      <c r="AG45" s="114"/>
      <c r="AH45" s="114"/>
      <c r="AI45" s="103"/>
      <c r="AJ45" s="15"/>
    </row>
    <row r="46" spans="1:36" ht="4.5" customHeight="1">
      <c r="A46" s="15"/>
      <c r="B46" s="26"/>
      <c r="C46" s="87"/>
      <c r="D46" s="87"/>
      <c r="E46" s="87"/>
      <c r="F46" s="87"/>
      <c r="G46" s="315"/>
      <c r="K46" s="315"/>
      <c r="L46" s="315"/>
      <c r="M46" s="315"/>
      <c r="N46" s="315"/>
      <c r="O46" s="315"/>
      <c r="P46" s="315"/>
      <c r="Q46" s="16"/>
      <c r="R46" s="15"/>
      <c r="S46" s="15"/>
      <c r="T46" s="15"/>
      <c r="U46" s="15"/>
      <c r="V46" s="109"/>
      <c r="W46" s="109"/>
      <c r="X46" s="126"/>
      <c r="Y46" s="126"/>
      <c r="Z46" s="114"/>
      <c r="AA46" s="114"/>
      <c r="AB46" s="114"/>
      <c r="AC46" s="114"/>
      <c r="AD46" s="114"/>
      <c r="AE46" s="114"/>
      <c r="AF46" s="114"/>
      <c r="AG46" s="114"/>
      <c r="AH46" s="114"/>
      <c r="AI46" s="103"/>
      <c r="AJ46" s="15"/>
    </row>
    <row r="47" spans="1:36" ht="9.75" customHeight="1">
      <c r="A47" s="15"/>
      <c r="B47" s="26"/>
      <c r="C47" s="925" t="str">
        <f>X14</f>
        <v>Anmerkung: Umzüge über die Gemeindegrenzen.</v>
      </c>
      <c r="D47" s="925"/>
      <c r="E47" s="925"/>
      <c r="F47" s="925"/>
      <c r="G47" s="925"/>
      <c r="H47" s="925"/>
      <c r="I47" s="925"/>
      <c r="J47" s="925"/>
      <c r="K47" s="925"/>
      <c r="L47" s="925"/>
      <c r="M47" s="925"/>
      <c r="N47" s="75"/>
      <c r="O47" s="75"/>
      <c r="P47" s="75"/>
      <c r="Q47" s="16"/>
      <c r="R47" s="15"/>
      <c r="S47" s="15"/>
      <c r="T47" s="15"/>
      <c r="U47" s="15"/>
      <c r="V47" s="109"/>
      <c r="W47" s="109"/>
      <c r="X47" s="126"/>
      <c r="Y47" s="126"/>
      <c r="Z47" s="114"/>
      <c r="AA47" s="114"/>
      <c r="AB47" s="114"/>
      <c r="AC47" s="114"/>
      <c r="AD47" s="114"/>
      <c r="AE47" s="114"/>
      <c r="AF47" s="114"/>
      <c r="AG47" s="114"/>
      <c r="AH47" s="114"/>
      <c r="AI47" s="103"/>
      <c r="AJ47" s="15"/>
    </row>
    <row r="48" spans="1:36">
      <c r="A48" s="15"/>
      <c r="B48" s="26"/>
      <c r="C48" s="925" t="str">
        <f>X103</f>
        <v>Quellen: Statistische Ämter des Bundes und der Länder, Fahrländer Partner.</v>
      </c>
      <c r="D48" s="925"/>
      <c r="E48" s="925"/>
      <c r="F48" s="925"/>
      <c r="G48" s="925"/>
      <c r="H48" s="925"/>
      <c r="I48" s="925"/>
      <c r="J48" s="925"/>
      <c r="K48" s="925"/>
      <c r="L48" s="925"/>
      <c r="M48" s="925"/>
      <c r="N48" s="75"/>
      <c r="O48" s="75"/>
      <c r="P48" s="75"/>
      <c r="Q48" s="16"/>
      <c r="R48" s="15"/>
      <c r="S48" s="15"/>
      <c r="T48" s="15"/>
      <c r="U48" s="15"/>
      <c r="V48" s="109"/>
      <c r="W48" s="109"/>
      <c r="X48" s="126"/>
      <c r="Y48" s="126"/>
      <c r="Z48" s="114"/>
      <c r="AA48" s="114"/>
      <c r="AB48" s="114"/>
      <c r="AC48" s="114"/>
      <c r="AD48" s="114"/>
      <c r="AE48" s="114"/>
      <c r="AF48" s="114"/>
      <c r="AG48" s="114"/>
      <c r="AH48" s="114"/>
      <c r="AI48" s="103"/>
      <c r="AJ48" s="15"/>
    </row>
    <row r="49" spans="1:36">
      <c r="A49" s="15"/>
      <c r="B49" s="26"/>
      <c r="C49" s="358"/>
      <c r="D49" s="358"/>
      <c r="E49" s="75"/>
      <c r="F49" s="75"/>
      <c r="G49" s="75"/>
      <c r="H49" s="75"/>
      <c r="I49" s="75"/>
      <c r="J49" s="75"/>
      <c r="K49" s="75"/>
      <c r="L49" s="75"/>
      <c r="M49" s="75"/>
      <c r="N49" s="75"/>
      <c r="O49" s="75"/>
      <c r="P49" s="75"/>
      <c r="Q49" s="16"/>
      <c r="R49" s="15"/>
      <c r="S49" s="15"/>
      <c r="T49" s="15"/>
      <c r="U49" s="15"/>
      <c r="V49" s="109"/>
      <c r="W49" s="109"/>
      <c r="X49" s="126"/>
      <c r="Y49" s="126"/>
      <c r="Z49" s="114"/>
      <c r="AA49" s="114"/>
      <c r="AB49" s="114"/>
      <c r="AC49" s="114"/>
      <c r="AD49" s="114"/>
      <c r="AE49" s="114"/>
      <c r="AF49" s="114"/>
      <c r="AG49" s="114"/>
      <c r="AH49" s="114"/>
      <c r="AI49" s="103"/>
      <c r="AJ49" s="15"/>
    </row>
    <row r="50" spans="1:36">
      <c r="A50" s="15"/>
      <c r="B50" s="26"/>
      <c r="C50" s="358"/>
      <c r="D50" s="358"/>
      <c r="E50" s="75"/>
      <c r="F50" s="75"/>
      <c r="G50" s="75"/>
      <c r="H50" s="75"/>
      <c r="I50" s="75"/>
      <c r="J50" s="75"/>
      <c r="K50" s="75"/>
      <c r="L50" s="75"/>
      <c r="M50" s="75"/>
      <c r="N50" s="75"/>
      <c r="O50" s="75"/>
      <c r="P50" s="75"/>
      <c r="Q50" s="16"/>
      <c r="R50" s="15"/>
      <c r="S50" s="15"/>
      <c r="T50" s="15"/>
      <c r="U50" s="15"/>
      <c r="V50" s="109"/>
      <c r="W50" s="109"/>
      <c r="X50" s="126"/>
      <c r="Y50" s="126"/>
      <c r="Z50" s="126"/>
      <c r="AA50" s="126"/>
      <c r="AB50" s="126"/>
      <c r="AC50" s="126"/>
      <c r="AD50" s="114"/>
      <c r="AE50" s="114"/>
      <c r="AF50" s="114"/>
      <c r="AG50" s="114"/>
      <c r="AH50" s="114"/>
      <c r="AI50" s="103"/>
      <c r="AJ50" s="15"/>
    </row>
    <row r="51" spans="1:36" s="332" customFormat="1" ht="9.9499999999999993" customHeight="1">
      <c r="A51" s="368"/>
      <c r="B51" s="313"/>
      <c r="C51" s="78"/>
      <c r="D51" s="78"/>
      <c r="E51" s="78"/>
      <c r="F51" s="78"/>
      <c r="G51" s="78"/>
      <c r="H51" s="78"/>
      <c r="I51" s="78"/>
      <c r="J51" s="78"/>
      <c r="K51" s="78"/>
      <c r="L51" s="78"/>
      <c r="M51" s="78"/>
      <c r="N51" s="78"/>
      <c r="O51" s="78"/>
      <c r="P51" s="78"/>
      <c r="Q51" s="369"/>
      <c r="R51" s="368"/>
      <c r="S51" s="368"/>
      <c r="T51" s="368"/>
      <c r="U51" s="368"/>
      <c r="V51" s="394"/>
      <c r="W51" s="394"/>
      <c r="X51" s="126"/>
      <c r="Y51" s="126"/>
      <c r="Z51" s="126"/>
      <c r="AA51" s="126"/>
      <c r="AB51" s="126"/>
      <c r="AC51" s="126"/>
      <c r="AD51" s="417"/>
      <c r="AE51" s="417"/>
      <c r="AF51" s="417"/>
      <c r="AG51" s="417"/>
      <c r="AH51" s="417"/>
      <c r="AI51" s="370"/>
      <c r="AJ51" s="368"/>
    </row>
    <row r="52" spans="1:36" ht="5.25" customHeight="1">
      <c r="A52" s="15"/>
      <c r="B52" s="26"/>
      <c r="C52" s="78"/>
      <c r="D52" s="78"/>
      <c r="E52" s="78"/>
      <c r="F52" s="78"/>
      <c r="G52" s="78"/>
      <c r="H52" s="78"/>
      <c r="I52" s="78"/>
      <c r="J52" s="78"/>
      <c r="K52" s="78"/>
      <c r="L52" s="78"/>
      <c r="M52" s="78"/>
      <c r="N52" s="78"/>
      <c r="O52" s="78"/>
      <c r="P52" s="78"/>
      <c r="Q52" s="16"/>
      <c r="R52" s="15"/>
      <c r="S52" s="15"/>
      <c r="T52" s="15"/>
      <c r="U52" s="15"/>
      <c r="V52" s="109"/>
      <c r="W52" s="109"/>
      <c r="X52" s="126"/>
      <c r="Y52" s="126"/>
      <c r="Z52" s="126"/>
      <c r="AA52" s="126"/>
      <c r="AB52" s="126"/>
      <c r="AC52" s="126"/>
      <c r="AD52" s="141"/>
      <c r="AE52" s="141"/>
      <c r="AF52" s="141"/>
      <c r="AG52" s="141"/>
      <c r="AH52" s="141"/>
      <c r="AI52" s="103"/>
      <c r="AJ52" s="15"/>
    </row>
    <row r="53" spans="1:36" ht="16.5" customHeight="1">
      <c r="A53" s="15"/>
      <c r="B53" s="26"/>
      <c r="C53" s="78"/>
      <c r="D53" s="78"/>
      <c r="E53" s="78"/>
      <c r="F53" s="78"/>
      <c r="G53" s="78"/>
      <c r="H53" s="78"/>
      <c r="I53" s="78"/>
      <c r="J53" s="78"/>
      <c r="K53" s="78"/>
      <c r="L53" s="78"/>
      <c r="M53" s="78"/>
      <c r="N53" s="78"/>
      <c r="O53" s="78"/>
      <c r="P53" s="78"/>
      <c r="Q53" s="16"/>
      <c r="R53" s="15"/>
      <c r="S53" s="15"/>
      <c r="T53" s="15"/>
      <c r="U53" s="15"/>
      <c r="V53" s="109"/>
      <c r="W53" s="109"/>
      <c r="X53" s="126"/>
      <c r="Y53" s="126"/>
      <c r="Z53" s="126"/>
      <c r="AA53" s="126"/>
      <c r="AB53" s="126"/>
      <c r="AC53" s="126"/>
      <c r="AD53" s="141"/>
      <c r="AE53" s="141"/>
      <c r="AF53" s="141"/>
      <c r="AG53" s="141"/>
      <c r="AH53" s="141"/>
      <c r="AI53" s="103"/>
      <c r="AJ53" s="15"/>
    </row>
    <row r="54" spans="1:36" ht="9.9499999999999993" customHeight="1">
      <c r="A54" s="15"/>
      <c r="B54" s="26"/>
      <c r="C54" s="78"/>
      <c r="D54" s="78"/>
      <c r="E54" s="78"/>
      <c r="F54" s="78"/>
      <c r="G54" s="78"/>
      <c r="H54" s="78"/>
      <c r="I54" s="78"/>
      <c r="J54" s="78"/>
      <c r="K54" s="78"/>
      <c r="L54" s="78"/>
      <c r="M54" s="78"/>
      <c r="N54" s="78"/>
      <c r="O54" s="78"/>
      <c r="P54" s="78"/>
      <c r="Q54" s="16"/>
      <c r="R54" s="15"/>
      <c r="S54" s="15"/>
      <c r="T54" s="15"/>
      <c r="U54" s="15"/>
      <c r="V54" s="109"/>
      <c r="W54" s="109"/>
      <c r="X54" s="126"/>
      <c r="Y54" s="126"/>
      <c r="Z54" s="126"/>
      <c r="AA54" s="126"/>
      <c r="AB54" s="126"/>
      <c r="AC54" s="126"/>
      <c r="AD54" s="141"/>
      <c r="AE54" s="141"/>
      <c r="AF54" s="141"/>
      <c r="AG54" s="141"/>
      <c r="AH54" s="141"/>
      <c r="AI54" s="103"/>
      <c r="AJ54" s="15"/>
    </row>
    <row r="55" spans="1:36" s="273" customFormat="1" ht="16.5" customHeight="1">
      <c r="A55" s="79"/>
      <c r="B55" s="80"/>
      <c r="C55" s="78"/>
      <c r="D55" s="78"/>
      <c r="E55" s="78"/>
      <c r="F55" s="78"/>
      <c r="G55" s="78"/>
      <c r="H55" s="78"/>
      <c r="I55" s="78"/>
      <c r="J55" s="78"/>
      <c r="K55" s="78"/>
      <c r="L55" s="78"/>
      <c r="M55" s="78"/>
      <c r="N55" s="78"/>
      <c r="O55" s="78"/>
      <c r="P55" s="78"/>
      <c r="Q55" s="81"/>
      <c r="R55" s="79"/>
      <c r="S55" s="79"/>
      <c r="T55" s="79"/>
      <c r="U55" s="79"/>
      <c r="V55" s="168"/>
      <c r="W55" s="168"/>
      <c r="X55" s="126"/>
      <c r="Y55" s="126"/>
      <c r="Z55" s="126"/>
      <c r="AA55" s="126"/>
      <c r="AB55" s="126"/>
      <c r="AC55" s="126"/>
      <c r="AD55" s="141"/>
      <c r="AE55" s="141"/>
      <c r="AF55" s="141"/>
      <c r="AG55" s="141"/>
      <c r="AH55" s="141"/>
      <c r="AI55" s="170"/>
      <c r="AJ55" s="15"/>
    </row>
    <row r="56" spans="1:36" ht="16.5" customHeight="1">
      <c r="A56" s="15"/>
      <c r="B56" s="26"/>
      <c r="C56" s="78"/>
      <c r="D56" s="78"/>
      <c r="E56" s="78"/>
      <c r="F56" s="78"/>
      <c r="G56" s="78"/>
      <c r="H56" s="78"/>
      <c r="I56" s="78"/>
      <c r="J56" s="78"/>
      <c r="K56" s="78"/>
      <c r="L56" s="78"/>
      <c r="M56" s="78"/>
      <c r="N56" s="78"/>
      <c r="O56" s="78"/>
      <c r="P56" s="78"/>
      <c r="Q56" s="16"/>
      <c r="R56" s="15"/>
      <c r="S56" s="15"/>
      <c r="T56" s="15"/>
      <c r="U56" s="15"/>
      <c r="V56" s="109"/>
      <c r="W56" s="109"/>
      <c r="X56" s="126"/>
      <c r="Y56" s="126"/>
      <c r="Z56" s="126"/>
      <c r="AA56" s="126"/>
      <c r="AB56" s="126"/>
      <c r="AC56" s="126"/>
      <c r="AD56" s="141"/>
      <c r="AE56" s="141"/>
      <c r="AF56" s="141"/>
      <c r="AG56" s="141"/>
      <c r="AH56" s="141"/>
      <c r="AI56" s="103"/>
      <c r="AJ56" s="15"/>
    </row>
    <row r="57" spans="1:36" ht="16.5" customHeight="1">
      <c r="A57" s="15"/>
      <c r="B57" s="26"/>
      <c r="C57" s="78"/>
      <c r="D57" s="78"/>
      <c r="E57" s="78"/>
      <c r="F57" s="78"/>
      <c r="G57" s="78"/>
      <c r="H57" s="78"/>
      <c r="I57" s="78"/>
      <c r="J57" s="78"/>
      <c r="K57" s="78"/>
      <c r="L57" s="78"/>
      <c r="M57" s="78"/>
      <c r="N57" s="78"/>
      <c r="O57" s="78"/>
      <c r="P57" s="78"/>
      <c r="Q57" s="16"/>
      <c r="R57" s="15"/>
      <c r="S57" s="15"/>
      <c r="T57" s="15"/>
      <c r="U57" s="15"/>
      <c r="V57" s="109"/>
      <c r="W57" s="109"/>
      <c r="X57" s="126"/>
      <c r="Y57" s="126"/>
      <c r="Z57" s="126"/>
      <c r="AA57" s="126"/>
      <c r="AB57" s="126"/>
      <c r="AC57" s="126"/>
      <c r="AD57" s="141"/>
      <c r="AE57" s="141"/>
      <c r="AF57" s="141"/>
      <c r="AG57" s="141"/>
      <c r="AH57" s="141"/>
      <c r="AI57" s="103"/>
      <c r="AJ57" s="15"/>
    </row>
    <row r="58" spans="1:36" ht="16.5" customHeight="1">
      <c r="A58" s="15"/>
      <c r="B58" s="26"/>
      <c r="C58" s="78"/>
      <c r="D58" s="78"/>
      <c r="E58" s="78"/>
      <c r="F58" s="78"/>
      <c r="G58" s="78"/>
      <c r="H58" s="78"/>
      <c r="I58" s="78"/>
      <c r="J58" s="78"/>
      <c r="K58" s="78"/>
      <c r="L58" s="78"/>
      <c r="M58" s="78"/>
      <c r="N58" s="78"/>
      <c r="O58" s="78"/>
      <c r="P58" s="78"/>
      <c r="Q58" s="16"/>
      <c r="R58" s="15"/>
      <c r="S58" s="15"/>
      <c r="T58" s="15"/>
      <c r="U58" s="15"/>
      <c r="V58" s="109"/>
      <c r="W58" s="109"/>
      <c r="X58" s="126"/>
      <c r="Y58" s="126"/>
      <c r="Z58" s="126"/>
      <c r="AA58" s="126"/>
      <c r="AB58" s="126"/>
      <c r="AC58" s="126"/>
      <c r="AD58" s="141"/>
      <c r="AE58" s="141"/>
      <c r="AF58" s="141"/>
      <c r="AG58" s="141"/>
      <c r="AH58" s="141"/>
      <c r="AI58" s="103"/>
      <c r="AJ58" s="15"/>
    </row>
    <row r="59" spans="1:36" ht="16.5" customHeight="1">
      <c r="A59" s="15"/>
      <c r="B59" s="26"/>
      <c r="C59" s="78"/>
      <c r="D59" s="78"/>
      <c r="E59" s="78"/>
      <c r="F59" s="78"/>
      <c r="G59" s="78"/>
      <c r="H59" s="78"/>
      <c r="I59" s="78"/>
      <c r="J59" s="78"/>
      <c r="K59" s="78"/>
      <c r="L59" s="78"/>
      <c r="M59" s="78"/>
      <c r="N59" s="78"/>
      <c r="O59" s="78"/>
      <c r="P59" s="78"/>
      <c r="Q59" s="16"/>
      <c r="R59" s="15"/>
      <c r="S59" s="15"/>
      <c r="T59" s="15"/>
      <c r="U59" s="15"/>
      <c r="V59" s="109"/>
      <c r="W59" s="109"/>
      <c r="X59" s="126"/>
      <c r="Y59" s="126"/>
      <c r="Z59" s="126"/>
      <c r="AA59" s="126"/>
      <c r="AB59" s="126"/>
      <c r="AC59" s="126"/>
      <c r="AD59" s="141"/>
      <c r="AE59" s="141"/>
      <c r="AF59" s="141"/>
      <c r="AG59" s="141"/>
      <c r="AH59" s="141"/>
      <c r="AI59" s="103"/>
      <c r="AJ59" s="15"/>
    </row>
    <row r="60" spans="1:36" ht="16.5" customHeight="1">
      <c r="A60" s="15"/>
      <c r="B60" s="26"/>
      <c r="C60" s="78"/>
      <c r="D60" s="78"/>
      <c r="E60" s="78"/>
      <c r="F60" s="78"/>
      <c r="G60" s="78"/>
      <c r="H60" s="78"/>
      <c r="I60" s="78"/>
      <c r="J60" s="78"/>
      <c r="K60" s="78"/>
      <c r="L60" s="78"/>
      <c r="M60" s="78"/>
      <c r="N60" s="78"/>
      <c r="O60" s="78"/>
      <c r="P60" s="78"/>
      <c r="Q60" s="16"/>
      <c r="R60" s="15"/>
      <c r="S60" s="15"/>
      <c r="T60" s="15"/>
      <c r="U60" s="15"/>
      <c r="V60" s="109"/>
      <c r="W60" s="109"/>
      <c r="X60" s="126"/>
      <c r="Y60" s="126"/>
      <c r="Z60" s="126"/>
      <c r="AA60" s="126"/>
      <c r="AB60" s="126"/>
      <c r="AC60" s="126"/>
      <c r="AD60" s="141"/>
      <c r="AE60" s="141"/>
      <c r="AF60" s="141"/>
      <c r="AG60" s="141"/>
      <c r="AH60" s="141"/>
      <c r="AI60" s="103"/>
      <c r="AJ60" s="15"/>
    </row>
    <row r="61" spans="1:36" ht="16.5" customHeight="1">
      <c r="A61" s="15"/>
      <c r="B61" s="26"/>
      <c r="C61" s="78"/>
      <c r="D61" s="78"/>
      <c r="E61" s="78"/>
      <c r="F61" s="78"/>
      <c r="G61" s="78"/>
      <c r="H61" s="78"/>
      <c r="I61" s="78"/>
      <c r="J61" s="78"/>
      <c r="K61" s="78"/>
      <c r="L61" s="78"/>
      <c r="M61" s="78"/>
      <c r="N61" s="78"/>
      <c r="O61" s="78"/>
      <c r="P61" s="78"/>
      <c r="Q61" s="16"/>
      <c r="R61" s="15"/>
      <c r="S61" s="15"/>
      <c r="T61" s="15"/>
      <c r="U61" s="15"/>
      <c r="V61" s="109"/>
      <c r="W61" s="109"/>
      <c r="X61" s="126"/>
      <c r="Y61" s="126"/>
      <c r="Z61" s="126"/>
      <c r="AA61" s="126"/>
      <c r="AB61" s="126"/>
      <c r="AC61" s="126"/>
      <c r="AD61" s="141"/>
      <c r="AE61" s="141"/>
      <c r="AF61" s="141"/>
      <c r="AG61" s="141"/>
      <c r="AH61" s="141"/>
      <c r="AI61" s="103"/>
      <c r="AJ61" s="15"/>
    </row>
    <row r="62" spans="1:36" ht="8.1" customHeight="1">
      <c r="A62" s="15"/>
      <c r="B62" s="26"/>
      <c r="C62" s="78"/>
      <c r="D62" s="78"/>
      <c r="E62" s="78"/>
      <c r="F62" s="78"/>
      <c r="G62" s="78"/>
      <c r="H62" s="78"/>
      <c r="I62" s="78"/>
      <c r="J62" s="78"/>
      <c r="K62" s="78"/>
      <c r="L62" s="78"/>
      <c r="M62" s="78"/>
      <c r="N62" s="78"/>
      <c r="O62" s="78"/>
      <c r="P62" s="78"/>
      <c r="Q62" s="16"/>
      <c r="R62" s="15"/>
      <c r="S62" s="15"/>
      <c r="T62" s="15"/>
      <c r="U62" s="15"/>
      <c r="V62" s="109"/>
      <c r="W62" s="109"/>
      <c r="X62" s="126"/>
      <c r="Y62" s="126"/>
      <c r="Z62" s="126"/>
      <c r="AA62" s="126"/>
      <c r="AB62" s="126"/>
      <c r="AC62" s="126"/>
      <c r="AD62" s="141"/>
      <c r="AE62" s="141"/>
      <c r="AF62" s="141"/>
      <c r="AG62" s="141"/>
      <c r="AH62" s="141"/>
      <c r="AI62" s="103"/>
      <c r="AJ62" s="15"/>
    </row>
    <row r="63" spans="1:36" s="273" customFormat="1" ht="16.5" customHeight="1">
      <c r="A63" s="79"/>
      <c r="B63" s="80"/>
      <c r="C63" s="78"/>
      <c r="D63" s="78"/>
      <c r="E63" s="78"/>
      <c r="F63" s="78"/>
      <c r="G63" s="78"/>
      <c r="H63" s="78"/>
      <c r="I63" s="78"/>
      <c r="J63" s="78"/>
      <c r="K63" s="78"/>
      <c r="L63" s="78"/>
      <c r="M63" s="78"/>
      <c r="N63" s="78"/>
      <c r="O63" s="78"/>
      <c r="P63" s="78"/>
      <c r="Q63" s="81"/>
      <c r="R63" s="79"/>
      <c r="S63" s="79"/>
      <c r="T63" s="79"/>
      <c r="U63" s="79"/>
      <c r="V63" s="168"/>
      <c r="W63" s="168"/>
      <c r="X63" s="126"/>
      <c r="Y63" s="126"/>
      <c r="Z63" s="126"/>
      <c r="AA63" s="126"/>
      <c r="AB63" s="126"/>
      <c r="AC63" s="126"/>
      <c r="AD63" s="141"/>
      <c r="AE63" s="141"/>
      <c r="AF63" s="141"/>
      <c r="AG63" s="141"/>
      <c r="AH63" s="141"/>
      <c r="AI63" s="170"/>
      <c r="AJ63" s="15"/>
    </row>
    <row r="64" spans="1:36" ht="16.5" customHeight="1">
      <c r="A64" s="15"/>
      <c r="B64" s="26"/>
      <c r="C64" s="78"/>
      <c r="D64" s="78"/>
      <c r="E64" s="78"/>
      <c r="F64" s="78"/>
      <c r="G64" s="78"/>
      <c r="H64" s="78"/>
      <c r="I64" s="78"/>
      <c r="J64" s="78"/>
      <c r="K64" s="78"/>
      <c r="L64" s="78"/>
      <c r="M64" s="78"/>
      <c r="N64" s="78"/>
      <c r="O64" s="78"/>
      <c r="P64" s="78"/>
      <c r="Q64" s="16"/>
      <c r="R64" s="15"/>
      <c r="S64" s="15"/>
      <c r="T64" s="15"/>
      <c r="U64" s="15"/>
      <c r="V64" s="109"/>
      <c r="W64" s="109"/>
      <c r="X64" s="126"/>
      <c r="Y64" s="126"/>
      <c r="Z64" s="126"/>
      <c r="AA64" s="126"/>
      <c r="AB64" s="126"/>
      <c r="AC64" s="126"/>
      <c r="AD64" s="141"/>
      <c r="AE64" s="141"/>
      <c r="AF64" s="141"/>
      <c r="AG64" s="141"/>
      <c r="AH64" s="141"/>
      <c r="AI64" s="103"/>
      <c r="AJ64" s="15"/>
    </row>
    <row r="65" spans="1:36" ht="16.5" customHeight="1">
      <c r="A65" s="15"/>
      <c r="B65" s="26"/>
      <c r="C65" s="78"/>
      <c r="D65" s="78"/>
      <c r="E65" s="78"/>
      <c r="F65" s="78"/>
      <c r="G65" s="78"/>
      <c r="H65" s="78"/>
      <c r="I65" s="78"/>
      <c r="J65" s="78"/>
      <c r="K65" s="78"/>
      <c r="L65" s="78"/>
      <c r="M65" s="78"/>
      <c r="N65" s="78"/>
      <c r="O65" s="78"/>
      <c r="P65" s="78"/>
      <c r="Q65" s="16"/>
      <c r="R65" s="15"/>
      <c r="S65" s="15"/>
      <c r="T65" s="15"/>
      <c r="U65" s="15"/>
      <c r="V65" s="109"/>
      <c r="W65" s="109"/>
      <c r="X65" s="126"/>
      <c r="Y65" s="126"/>
      <c r="Z65" s="126"/>
      <c r="AA65" s="126"/>
      <c r="AB65" s="126"/>
      <c r="AC65" s="126"/>
      <c r="AD65" s="141"/>
      <c r="AE65" s="141"/>
      <c r="AF65" s="141"/>
      <c r="AG65" s="141"/>
      <c r="AH65" s="141"/>
      <c r="AI65" s="103"/>
      <c r="AJ65" s="15"/>
    </row>
    <row r="66" spans="1:36" ht="16.5" customHeight="1">
      <c r="A66" s="15"/>
      <c r="B66" s="26"/>
      <c r="C66" s="75"/>
      <c r="D66" s="75"/>
      <c r="E66" s="75"/>
      <c r="F66" s="75"/>
      <c r="G66" s="75"/>
      <c r="H66" s="75"/>
      <c r="I66" s="75"/>
      <c r="J66" s="75"/>
      <c r="K66" s="75"/>
      <c r="L66" s="75"/>
      <c r="M66" s="75"/>
      <c r="N66" s="75"/>
      <c r="O66" s="75"/>
      <c r="P66" s="75"/>
      <c r="Q66" s="16"/>
      <c r="R66" s="15"/>
      <c r="S66" s="15"/>
      <c r="T66" s="15"/>
      <c r="U66" s="15"/>
      <c r="V66" s="109"/>
      <c r="W66" s="109"/>
      <c r="X66" s="126"/>
      <c r="Y66" s="126"/>
      <c r="Z66" s="126"/>
      <c r="AA66" s="126"/>
      <c r="AB66" s="126"/>
      <c r="AC66" s="126"/>
      <c r="AD66" s="141"/>
      <c r="AE66" s="141"/>
      <c r="AF66" s="141"/>
      <c r="AG66" s="141"/>
      <c r="AH66" s="141"/>
      <c r="AI66" s="103"/>
      <c r="AJ66" s="15"/>
    </row>
    <row r="67" spans="1:36" ht="15" customHeight="1">
      <c r="A67" s="15"/>
      <c r="B67" s="26"/>
      <c r="C67" s="75"/>
      <c r="D67" s="75"/>
      <c r="E67" s="75"/>
      <c r="F67" s="75"/>
      <c r="G67" s="75"/>
      <c r="H67" s="75"/>
      <c r="I67" s="75"/>
      <c r="J67" s="75"/>
      <c r="K67" s="75"/>
      <c r="L67" s="75"/>
      <c r="M67" s="75"/>
      <c r="N67" s="75"/>
      <c r="O67" s="75"/>
      <c r="P67" s="75"/>
      <c r="Q67" s="16"/>
      <c r="R67" s="15"/>
      <c r="S67" s="15"/>
      <c r="T67" s="15"/>
      <c r="U67" s="15"/>
      <c r="V67" s="109"/>
      <c r="W67" s="109"/>
      <c r="X67" s="126"/>
      <c r="Y67" s="126"/>
      <c r="Z67" s="126"/>
      <c r="AA67" s="126"/>
      <c r="AB67" s="126"/>
      <c r="AC67" s="126"/>
      <c r="AD67" s="141"/>
      <c r="AE67" s="141"/>
      <c r="AF67" s="141"/>
      <c r="AG67" s="141"/>
      <c r="AH67" s="141"/>
      <c r="AI67" s="103"/>
      <c r="AJ67" s="15"/>
    </row>
    <row r="68" spans="1:36" ht="16.5" customHeight="1">
      <c r="A68" s="15"/>
      <c r="B68" s="26"/>
      <c r="Q68" s="16"/>
      <c r="R68" s="15"/>
      <c r="S68" s="15"/>
      <c r="T68" s="15"/>
      <c r="U68" s="15"/>
      <c r="V68" s="109"/>
      <c r="W68" s="109"/>
      <c r="X68" s="126"/>
      <c r="Y68" s="126"/>
      <c r="Z68" s="126"/>
      <c r="AA68" s="126"/>
      <c r="AB68" s="126"/>
      <c r="AC68" s="126"/>
      <c r="AD68" s="141"/>
      <c r="AE68" s="141"/>
      <c r="AF68" s="141"/>
      <c r="AG68" s="141"/>
      <c r="AH68" s="141"/>
      <c r="AI68" s="103"/>
      <c r="AJ68" s="15"/>
    </row>
    <row r="69" spans="1:36" ht="15" customHeight="1">
      <c r="A69" s="15"/>
      <c r="B69" s="26"/>
      <c r="Q69" s="16"/>
      <c r="R69" s="15"/>
      <c r="S69" s="15"/>
      <c r="T69" s="15"/>
      <c r="U69" s="15"/>
      <c r="V69" s="109"/>
      <c r="W69" s="109"/>
      <c r="X69" s="126"/>
      <c r="Y69" s="126"/>
      <c r="Z69" s="126"/>
      <c r="AA69" s="126"/>
      <c r="AB69" s="126"/>
      <c r="AC69" s="126"/>
      <c r="AD69" s="141"/>
      <c r="AE69" s="141"/>
      <c r="AF69" s="141"/>
      <c r="AG69" s="141"/>
      <c r="AH69" s="141"/>
      <c r="AI69" s="103"/>
      <c r="AJ69" s="15"/>
    </row>
    <row r="70" spans="1:36" ht="8.1" customHeight="1">
      <c r="A70" s="15"/>
      <c r="B70" s="26"/>
      <c r="C70" s="87"/>
      <c r="D70" s="87"/>
      <c r="E70" s="87"/>
      <c r="F70" s="87"/>
      <c r="G70" s="315"/>
      <c r="H70" s="315"/>
      <c r="I70" s="315"/>
      <c r="J70" s="315"/>
      <c r="K70" s="315"/>
      <c r="L70" s="315"/>
      <c r="M70" s="315"/>
      <c r="N70" s="315"/>
      <c r="O70" s="315"/>
      <c r="P70" s="315"/>
      <c r="Q70" s="16"/>
      <c r="R70" s="15"/>
      <c r="S70" s="15"/>
      <c r="T70" s="15"/>
      <c r="U70" s="15"/>
      <c r="V70" s="109"/>
      <c r="W70" s="109"/>
      <c r="X70" s="126"/>
      <c r="Y70" s="141"/>
      <c r="Z70" s="141"/>
      <c r="AA70" s="141"/>
      <c r="AB70" s="141"/>
      <c r="AC70" s="141"/>
      <c r="AD70" s="141"/>
      <c r="AE70" s="141"/>
      <c r="AF70" s="141"/>
      <c r="AG70" s="141"/>
      <c r="AH70" s="141"/>
      <c r="AI70" s="103"/>
      <c r="AJ70" s="15"/>
    </row>
    <row r="71" spans="1:36" ht="10.5" customHeight="1">
      <c r="A71" s="15"/>
      <c r="B71" s="26"/>
      <c r="N71" s="927"/>
      <c r="O71" s="927"/>
      <c r="P71" s="927"/>
      <c r="Q71" s="16"/>
      <c r="R71" s="15"/>
      <c r="S71" s="15"/>
      <c r="T71" s="15"/>
      <c r="U71" s="15"/>
      <c r="V71" s="109"/>
      <c r="W71" s="109"/>
      <c r="X71" s="141"/>
      <c r="Y71" s="141"/>
      <c r="Z71" s="141"/>
      <c r="AA71" s="141"/>
      <c r="AB71" s="141"/>
      <c r="AC71" s="141"/>
      <c r="AD71" s="141"/>
      <c r="AE71" s="141"/>
      <c r="AF71" s="141"/>
      <c r="AG71" s="141"/>
      <c r="AH71" s="141"/>
      <c r="AI71" s="103"/>
      <c r="AJ71" s="15"/>
    </row>
    <row r="72" spans="1:36" ht="4.5" customHeight="1">
      <c r="A72" s="15"/>
      <c r="B72" s="26"/>
      <c r="C72" s="676"/>
      <c r="D72" s="676"/>
      <c r="E72" s="676"/>
      <c r="F72" s="676"/>
      <c r="G72" s="676"/>
      <c r="H72" s="676"/>
      <c r="I72" s="676"/>
      <c r="J72" s="676"/>
      <c r="K72" s="676"/>
      <c r="L72" s="676"/>
      <c r="M72" s="676"/>
      <c r="N72" s="675"/>
      <c r="O72" s="675"/>
      <c r="P72" s="675"/>
      <c r="Q72" s="16"/>
      <c r="R72" s="15"/>
      <c r="S72" s="15"/>
      <c r="T72" s="15"/>
      <c r="U72" s="15"/>
      <c r="V72" s="109"/>
      <c r="W72" s="109"/>
      <c r="X72" s="141"/>
      <c r="Y72" s="141"/>
      <c r="Z72" s="141"/>
      <c r="AA72" s="141"/>
      <c r="AB72" s="141"/>
      <c r="AC72" s="141"/>
      <c r="AD72" s="141"/>
      <c r="AE72" s="141"/>
      <c r="AF72" s="141"/>
      <c r="AG72" s="141"/>
      <c r="AH72" s="141"/>
      <c r="AI72" s="103"/>
      <c r="AJ72" s="15"/>
    </row>
    <row r="73" spans="1:36" ht="4.5" customHeight="1">
      <c r="A73" s="15"/>
      <c r="B73" s="26"/>
      <c r="C73" s="411"/>
      <c r="D73" s="411"/>
      <c r="E73" s="411"/>
      <c r="F73" s="411"/>
      <c r="G73" s="411"/>
      <c r="H73" s="411"/>
      <c r="I73" s="411"/>
      <c r="J73" s="411"/>
      <c r="K73" s="411"/>
      <c r="L73" s="411"/>
      <c r="M73" s="411"/>
      <c r="N73" s="410"/>
      <c r="O73" s="410"/>
      <c r="P73" s="410"/>
      <c r="Q73" s="16"/>
      <c r="R73" s="15"/>
      <c r="S73" s="15"/>
      <c r="T73" s="15"/>
      <c r="U73" s="15"/>
      <c r="V73" s="109"/>
      <c r="W73" s="109"/>
      <c r="X73" s="126"/>
      <c r="Y73" s="121"/>
      <c r="Z73" s="141"/>
      <c r="AA73" s="141"/>
      <c r="AB73" s="141"/>
      <c r="AC73" s="141"/>
      <c r="AD73" s="141"/>
      <c r="AE73" s="141"/>
      <c r="AF73" s="141"/>
      <c r="AG73" s="141"/>
      <c r="AH73" s="141"/>
      <c r="AI73" s="103"/>
      <c r="AJ73" s="15"/>
    </row>
    <row r="74" spans="1:36" ht="9.9499999999999993" customHeight="1">
      <c r="A74" s="15"/>
      <c r="B74" s="26"/>
      <c r="C74" s="802" t="s">
        <v>2</v>
      </c>
      <c r="D74" s="802"/>
      <c r="E74" s="802"/>
      <c r="F74" s="676"/>
      <c r="G74" s="779" t="str">
        <f>Y77</f>
        <v>Gemeindecheck Wohnen: Stadt Aachen</v>
      </c>
      <c r="H74" s="332"/>
      <c r="I74" s="332"/>
      <c r="J74" s="332"/>
      <c r="K74" s="332"/>
      <c r="L74" s="332"/>
      <c r="M74" s="332"/>
      <c r="N74" s="332"/>
      <c r="O74" s="332"/>
      <c r="P74" s="776" t="str">
        <f>AH77</f>
        <v>4. Quartal 2020</v>
      </c>
      <c r="Q74" s="16"/>
      <c r="R74" s="15"/>
      <c r="S74" s="15"/>
      <c r="T74" s="15"/>
      <c r="U74" s="15"/>
      <c r="V74" s="109"/>
      <c r="W74" s="109"/>
      <c r="X74" s="141"/>
      <c r="Y74" s="136"/>
      <c r="Z74" s="141"/>
      <c r="AA74" s="141"/>
      <c r="AB74" s="141"/>
      <c r="AC74" s="141"/>
      <c r="AD74" s="141"/>
      <c r="AE74" s="141"/>
      <c r="AF74" s="141"/>
      <c r="AG74" s="141"/>
      <c r="AH74" s="141"/>
      <c r="AI74" s="103"/>
      <c r="AJ74" s="15"/>
    </row>
    <row r="75" spans="1:36" ht="10.5" customHeight="1">
      <c r="A75" s="15"/>
      <c r="B75" s="26"/>
      <c r="C75" s="802" t="s">
        <v>3</v>
      </c>
      <c r="D75" s="802"/>
      <c r="E75" s="802"/>
      <c r="F75" s="676"/>
      <c r="G75" s="676"/>
      <c r="H75" s="676"/>
      <c r="I75" s="676"/>
      <c r="J75" s="676"/>
      <c r="K75" s="676"/>
      <c r="L75" s="676"/>
      <c r="M75" s="676"/>
      <c r="N75" s="675"/>
      <c r="O75" s="675"/>
      <c r="P75" s="776" t="str">
        <f>AH78</f>
        <v>Seite 9 / 16</v>
      </c>
      <c r="Q75" s="16"/>
      <c r="R75" s="15"/>
      <c r="S75" s="15"/>
      <c r="T75" s="15"/>
      <c r="U75" s="15"/>
      <c r="V75" s="109"/>
      <c r="W75" s="109"/>
      <c r="X75" s="141"/>
      <c r="Y75" s="136"/>
      <c r="Z75" s="136"/>
      <c r="AA75" s="136"/>
      <c r="AB75" s="136"/>
      <c r="AC75" s="136"/>
      <c r="AD75" s="136"/>
      <c r="AE75" s="136"/>
      <c r="AF75" s="136"/>
      <c r="AG75" s="136"/>
      <c r="AH75" s="136"/>
      <c r="AI75" s="103"/>
      <c r="AJ75" s="15"/>
    </row>
    <row r="76" spans="1:36" ht="4.5" customHeight="1">
      <c r="A76" s="15"/>
      <c r="B76" s="26"/>
      <c r="C76" s="78"/>
      <c r="D76" s="78"/>
      <c r="E76" s="78"/>
      <c r="F76" s="78"/>
      <c r="G76" s="78"/>
      <c r="H76" s="78"/>
      <c r="I76" s="78"/>
      <c r="J76" s="78"/>
      <c r="K76" s="78"/>
      <c r="L76" s="78"/>
      <c r="M76" s="78"/>
      <c r="N76" s="78"/>
      <c r="O76" s="78"/>
      <c r="P76" s="78"/>
      <c r="Q76" s="16"/>
      <c r="R76" s="15"/>
      <c r="S76" s="15"/>
      <c r="T76" s="15"/>
      <c r="U76" s="15"/>
      <c r="V76" s="109"/>
      <c r="W76" s="109"/>
      <c r="X76" s="609"/>
      <c r="Y76" s="609"/>
      <c r="Z76" s="609"/>
      <c r="AA76" s="609"/>
      <c r="AB76" s="609"/>
      <c r="AC76" s="609"/>
      <c r="AD76" s="609"/>
      <c r="AE76" s="609"/>
      <c r="AF76" s="609"/>
      <c r="AG76" s="609"/>
      <c r="AH76" s="609"/>
      <c r="AI76" s="103"/>
      <c r="AJ76" s="15"/>
    </row>
    <row r="77" spans="1:36" ht="9.9499999999999993" customHeight="1">
      <c r="A77" s="15"/>
      <c r="B77" s="26"/>
      <c r="C77" s="26"/>
      <c r="D77" s="26"/>
      <c r="E77" s="26"/>
      <c r="F77" s="26"/>
      <c r="G77" s="26"/>
      <c r="H77" s="26"/>
      <c r="I77" s="26"/>
      <c r="J77" s="26"/>
      <c r="K77" s="26"/>
      <c r="L77" s="26"/>
      <c r="M77" s="26"/>
      <c r="N77" s="26"/>
      <c r="O77" s="26"/>
      <c r="P77" s="26"/>
      <c r="Q77" s="16"/>
      <c r="R77" s="15"/>
      <c r="S77" s="15"/>
      <c r="T77" s="15"/>
      <c r="U77" s="15"/>
      <c r="V77" s="109"/>
      <c r="W77" s="109"/>
      <c r="X77" s="409" t="s">
        <v>19</v>
      </c>
      <c r="Y77" s="409" t="s">
        <v>264</v>
      </c>
      <c r="Z77" s="409"/>
      <c r="AA77" s="409"/>
      <c r="AB77" s="409"/>
      <c r="AC77" s="409"/>
      <c r="AD77" s="409"/>
      <c r="AE77" s="409"/>
      <c r="AF77" s="409"/>
      <c r="AG77" s="409"/>
      <c r="AH77" s="409" t="s">
        <v>250</v>
      </c>
      <c r="AI77" s="409"/>
      <c r="AJ77" s="15"/>
    </row>
    <row r="78" spans="1:36" ht="9.9499999999999993" customHeight="1">
      <c r="A78" s="15"/>
      <c r="B78" s="15"/>
      <c r="C78" s="15"/>
      <c r="D78" s="15"/>
      <c r="E78" s="15"/>
      <c r="F78" s="15"/>
      <c r="G78" s="15"/>
      <c r="H78" s="15"/>
      <c r="I78" s="15"/>
      <c r="J78" s="15"/>
      <c r="K78" s="15"/>
      <c r="L78" s="15"/>
      <c r="M78" s="15"/>
      <c r="N78" s="15"/>
      <c r="O78" s="15"/>
      <c r="P78" s="15"/>
      <c r="Q78" s="15"/>
      <c r="R78" s="15"/>
      <c r="S78" s="15"/>
      <c r="T78" s="15"/>
      <c r="U78" s="15"/>
      <c r="V78" s="109"/>
      <c r="W78" s="109"/>
      <c r="X78" s="409" t="s">
        <v>20</v>
      </c>
      <c r="Y78" s="409"/>
      <c r="Z78" s="409"/>
      <c r="AA78" s="409"/>
      <c r="AB78" s="409"/>
      <c r="AC78" s="409"/>
      <c r="AD78" s="409"/>
      <c r="AE78" s="409"/>
      <c r="AF78" s="409"/>
      <c r="AG78" s="409"/>
      <c r="AH78" s="409" t="s">
        <v>339</v>
      </c>
      <c r="AI78" s="103"/>
      <c r="AJ78" s="15"/>
    </row>
    <row r="79" spans="1:36" ht="8.1" customHeight="1">
      <c r="A79" s="15"/>
      <c r="B79" s="15"/>
      <c r="C79" s="15"/>
      <c r="D79" s="15"/>
      <c r="E79" s="15"/>
      <c r="F79" s="15"/>
      <c r="G79" s="15"/>
      <c r="H79" s="15"/>
      <c r="I79" s="15"/>
      <c r="J79" s="15"/>
      <c r="K79" s="15"/>
      <c r="L79" s="15"/>
      <c r="M79" s="15"/>
      <c r="N79" s="15"/>
      <c r="O79" s="15"/>
      <c r="P79" s="15"/>
      <c r="Q79" s="15"/>
      <c r="R79" s="15"/>
      <c r="S79" s="15"/>
      <c r="T79" s="15"/>
      <c r="U79" s="15"/>
      <c r="V79" s="109"/>
      <c r="W79" s="109"/>
      <c r="X79" s="141"/>
      <c r="Y79" s="141"/>
      <c r="Z79" s="141"/>
      <c r="AA79" s="141"/>
      <c r="AB79" s="141"/>
      <c r="AC79" s="141"/>
      <c r="AD79" s="141"/>
      <c r="AE79" s="141"/>
      <c r="AF79" s="141"/>
      <c r="AG79" s="141"/>
      <c r="AH79" s="141"/>
      <c r="AI79" s="103"/>
      <c r="AJ79" s="15"/>
    </row>
    <row r="80" spans="1:36">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row>
    <row r="81" spans="1:36">
      <c r="A81" s="15"/>
      <c r="B81" s="15"/>
      <c r="C81" s="15"/>
      <c r="D81" s="15"/>
      <c r="E81" s="15"/>
      <c r="F81" s="15"/>
      <c r="G81" s="15"/>
      <c r="H81" s="15"/>
      <c r="I81" s="15"/>
      <c r="J81" s="15"/>
      <c r="K81" s="15"/>
      <c r="L81" s="15"/>
      <c r="M81" s="15"/>
      <c r="N81" s="15"/>
      <c r="O81" s="15"/>
      <c r="P81" s="15"/>
      <c r="Q81" s="15"/>
      <c r="R81" s="15"/>
      <c r="S81" s="15"/>
      <c r="T81" s="15"/>
      <c r="U81" s="15"/>
      <c r="V81" s="582" t="s">
        <v>0</v>
      </c>
      <c r="W81" s="15"/>
      <c r="X81" s="15"/>
      <c r="Y81" s="15"/>
      <c r="Z81" s="15"/>
      <c r="AA81" s="15"/>
      <c r="AB81" s="15"/>
      <c r="AC81" s="15"/>
      <c r="AD81" s="15"/>
      <c r="AE81" s="15"/>
      <c r="AF81" s="15"/>
      <c r="AG81" s="15"/>
      <c r="AH81" s="15"/>
      <c r="AI81" s="15"/>
      <c r="AJ81" s="15"/>
    </row>
    <row r="82" spans="1:36">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row>
    <row r="83" spans="1:36">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row>
    <row r="84" spans="1:36">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row>
    <row r="85" spans="1:36">
      <c r="A85" s="15"/>
      <c r="B85" s="15"/>
      <c r="C85" s="15"/>
      <c r="D85" s="15"/>
      <c r="E85" s="15"/>
      <c r="F85" s="15"/>
      <c r="G85" s="15"/>
      <c r="H85" s="15"/>
      <c r="I85" s="15"/>
      <c r="J85" s="15"/>
      <c r="K85" s="15"/>
      <c r="L85" s="15"/>
      <c r="M85" s="15"/>
      <c r="N85" s="15"/>
      <c r="O85" s="15"/>
      <c r="P85" s="15"/>
      <c r="Q85" s="15"/>
      <c r="R85" s="15"/>
      <c r="S85" s="15"/>
      <c r="T85" s="15"/>
      <c r="U85" s="15"/>
      <c r="V85" s="110"/>
      <c r="W85" s="110"/>
      <c r="X85" s="110"/>
      <c r="Y85" s="110"/>
      <c r="Z85" s="110"/>
      <c r="AA85" s="110"/>
      <c r="AB85" s="110"/>
      <c r="AC85" s="110"/>
      <c r="AD85" s="110"/>
      <c r="AE85" s="110"/>
      <c r="AF85" s="110"/>
      <c r="AG85" s="110"/>
      <c r="AH85" s="110"/>
      <c r="AI85" s="110"/>
      <c r="AJ85" s="15"/>
    </row>
    <row r="86" spans="1:36">
      <c r="A86" s="15"/>
      <c r="B86" s="15"/>
      <c r="C86" s="15"/>
      <c r="D86" s="15"/>
      <c r="E86" s="15"/>
      <c r="F86" s="15"/>
      <c r="G86" s="15"/>
      <c r="H86" s="15"/>
      <c r="I86" s="15"/>
      <c r="J86" s="15"/>
      <c r="K86" s="15"/>
      <c r="L86" s="15"/>
      <c r="M86" s="15"/>
      <c r="N86" s="15"/>
      <c r="O86" s="15"/>
      <c r="P86" s="15"/>
      <c r="Q86" s="15"/>
      <c r="R86" s="15"/>
      <c r="S86" s="15"/>
      <c r="T86" s="15"/>
      <c r="U86" s="15"/>
      <c r="V86" s="110"/>
      <c r="W86" s="110"/>
      <c r="X86" s="110" t="s">
        <v>337</v>
      </c>
      <c r="Y86" s="110"/>
      <c r="Z86" s="110"/>
      <c r="AA86" s="110"/>
      <c r="AB86" s="110"/>
      <c r="AC86" s="110"/>
      <c r="AD86" s="110"/>
      <c r="AE86" s="110"/>
      <c r="AF86" s="110"/>
      <c r="AG86" s="110"/>
      <c r="AH86" s="110"/>
      <c r="AI86" s="110"/>
      <c r="AJ86" s="15"/>
    </row>
    <row r="87" spans="1:36">
      <c r="A87" s="15"/>
      <c r="B87" s="15"/>
      <c r="C87" s="15"/>
      <c r="D87" s="15"/>
      <c r="E87" s="15"/>
      <c r="F87" s="15"/>
      <c r="G87" s="15"/>
      <c r="H87" s="15"/>
      <c r="I87" s="15"/>
      <c r="J87" s="15"/>
      <c r="K87" s="15"/>
      <c r="L87" s="15"/>
      <c r="M87" s="15"/>
      <c r="N87" s="15"/>
      <c r="O87" s="15"/>
      <c r="P87" s="15"/>
      <c r="Q87" s="15"/>
      <c r="R87" s="15"/>
      <c r="S87" s="15"/>
      <c r="T87" s="15"/>
      <c r="U87" s="15"/>
      <c r="V87" s="110"/>
      <c r="W87" s="110"/>
      <c r="X87" s="110"/>
      <c r="Y87" s="110"/>
      <c r="Z87" s="110"/>
      <c r="AA87" s="110"/>
      <c r="AB87" s="110"/>
      <c r="AC87" s="110"/>
      <c r="AD87" s="110"/>
      <c r="AE87" s="110"/>
      <c r="AF87" s="110"/>
      <c r="AG87" s="110"/>
      <c r="AH87" s="110"/>
      <c r="AI87" s="110"/>
      <c r="AJ87" s="15"/>
    </row>
    <row r="88" spans="1:36">
      <c r="A88" s="15"/>
      <c r="B88" s="15"/>
      <c r="C88" s="15"/>
      <c r="D88" s="15"/>
      <c r="E88" s="15"/>
      <c r="F88" s="15"/>
      <c r="G88" s="15"/>
      <c r="H88" s="15"/>
      <c r="I88" s="15"/>
      <c r="J88" s="15"/>
      <c r="K88" s="15"/>
      <c r="L88" s="15"/>
      <c r="M88" s="15"/>
      <c r="N88" s="15"/>
      <c r="O88" s="15"/>
      <c r="P88" s="15"/>
      <c r="Q88" s="15"/>
      <c r="R88" s="15"/>
      <c r="S88" s="15"/>
      <c r="T88" s="15"/>
      <c r="U88" s="15"/>
      <c r="V88" s="110"/>
      <c r="W88" s="110"/>
      <c r="X88" s="169" t="s">
        <v>42</v>
      </c>
      <c r="Y88" s="121" t="s">
        <v>340</v>
      </c>
      <c r="Z88" s="179" t="s">
        <v>94</v>
      </c>
      <c r="AA88" s="110"/>
      <c r="AB88" s="110"/>
      <c r="AC88" s="110"/>
      <c r="AD88" s="110"/>
      <c r="AE88" s="110"/>
      <c r="AF88" s="110"/>
      <c r="AG88" s="110"/>
      <c r="AH88" s="110"/>
      <c r="AI88" s="110"/>
      <c r="AJ88" s="15"/>
    </row>
    <row r="89" spans="1:36">
      <c r="A89" s="15"/>
      <c r="B89" s="15"/>
      <c r="C89" s="15"/>
      <c r="D89" s="15"/>
      <c r="E89" s="15"/>
      <c r="F89" s="15"/>
      <c r="G89" s="15"/>
      <c r="H89" s="15"/>
      <c r="I89" s="15"/>
      <c r="J89" s="15"/>
      <c r="K89" s="15"/>
      <c r="L89" s="15"/>
      <c r="M89" s="15"/>
      <c r="N89" s="15"/>
      <c r="O89" s="15"/>
      <c r="P89" s="15"/>
      <c r="Q89" s="15"/>
      <c r="R89" s="15"/>
      <c r="S89" s="15"/>
      <c r="T89" s="15"/>
      <c r="U89" s="15"/>
      <c r="V89" s="110"/>
      <c r="W89" s="110"/>
      <c r="X89" s="111" t="s">
        <v>88</v>
      </c>
      <c r="Y89" s="124">
        <v>9902</v>
      </c>
      <c r="Z89" s="124">
        <v>-692</v>
      </c>
      <c r="AA89" s="110"/>
      <c r="AB89" s="110"/>
      <c r="AC89" s="110"/>
      <c r="AD89" s="110"/>
      <c r="AE89" s="110"/>
      <c r="AF89" s="110"/>
      <c r="AG89" s="110"/>
      <c r="AH89" s="110"/>
      <c r="AI89" s="110"/>
      <c r="AJ89" s="15"/>
    </row>
    <row r="90" spans="1:36">
      <c r="A90" s="15"/>
      <c r="B90" s="15"/>
      <c r="C90" s="15"/>
      <c r="D90" s="15"/>
      <c r="E90" s="15"/>
      <c r="F90" s="15"/>
      <c r="G90" s="15"/>
      <c r="H90" s="15"/>
      <c r="I90" s="15"/>
      <c r="J90" s="15"/>
      <c r="K90" s="15"/>
      <c r="L90" s="15"/>
      <c r="M90" s="15"/>
      <c r="N90" s="15"/>
      <c r="O90" s="15"/>
      <c r="P90" s="15"/>
      <c r="Q90" s="15"/>
      <c r="R90" s="15"/>
      <c r="S90" s="15"/>
      <c r="T90" s="15"/>
      <c r="U90" s="15"/>
      <c r="V90" s="110"/>
      <c r="W90" s="110"/>
      <c r="X90" s="111" t="s">
        <v>89</v>
      </c>
      <c r="Y90" s="124">
        <v>53748</v>
      </c>
      <c r="Z90" s="124">
        <v>28408</v>
      </c>
      <c r="AA90" s="110"/>
      <c r="AB90" s="110"/>
      <c r="AC90" s="110"/>
      <c r="AD90" s="110"/>
      <c r="AE90" s="110"/>
      <c r="AF90" s="110"/>
      <c r="AG90" s="110"/>
      <c r="AH90" s="110"/>
      <c r="AI90" s="110"/>
      <c r="AJ90" s="15"/>
    </row>
    <row r="91" spans="1:36">
      <c r="A91" s="15"/>
      <c r="B91" s="15"/>
      <c r="C91" s="15"/>
      <c r="D91" s="15"/>
      <c r="E91" s="15"/>
      <c r="F91" s="15"/>
      <c r="G91" s="15"/>
      <c r="H91" s="15"/>
      <c r="I91" s="15"/>
      <c r="J91" s="15"/>
      <c r="K91" s="15"/>
      <c r="L91" s="15"/>
      <c r="M91" s="15"/>
      <c r="N91" s="15"/>
      <c r="O91" s="15"/>
      <c r="P91" s="15"/>
      <c r="Q91" s="15"/>
      <c r="R91" s="15"/>
      <c r="S91" s="15"/>
      <c r="T91" s="15"/>
      <c r="U91" s="15"/>
      <c r="V91" s="110"/>
      <c r="W91" s="110"/>
      <c r="X91" s="111" t="s">
        <v>90</v>
      </c>
      <c r="Y91" s="124">
        <v>24337</v>
      </c>
      <c r="Z91" s="124">
        <v>-7014</v>
      </c>
      <c r="AA91" s="110"/>
      <c r="AB91" s="110"/>
      <c r="AC91" s="110"/>
      <c r="AD91" s="110"/>
      <c r="AE91" s="110"/>
      <c r="AF91" s="110"/>
      <c r="AG91" s="110"/>
      <c r="AH91" s="110"/>
      <c r="AI91" s="110"/>
      <c r="AJ91" s="15"/>
    </row>
    <row r="92" spans="1:36">
      <c r="A92" s="15"/>
      <c r="B92" s="15"/>
      <c r="C92" s="15"/>
      <c r="D92" s="15"/>
      <c r="E92" s="15"/>
      <c r="F92" s="15"/>
      <c r="G92" s="15"/>
      <c r="H92" s="15"/>
      <c r="I92" s="15"/>
      <c r="J92" s="15"/>
      <c r="K92" s="15"/>
      <c r="L92" s="15"/>
      <c r="M92" s="15"/>
      <c r="N92" s="15"/>
      <c r="O92" s="15"/>
      <c r="P92" s="15"/>
      <c r="Q92" s="15"/>
      <c r="R92" s="15"/>
      <c r="S92" s="15"/>
      <c r="T92" s="15"/>
      <c r="U92" s="15"/>
      <c r="V92" s="110"/>
      <c r="W92" s="110"/>
      <c r="X92" s="111" t="s">
        <v>91</v>
      </c>
      <c r="Y92" s="124">
        <v>23909</v>
      </c>
      <c r="Z92" s="124">
        <v>-10528</v>
      </c>
      <c r="AA92" s="110"/>
      <c r="AB92" s="110"/>
      <c r="AC92" s="110"/>
      <c r="AD92" s="110"/>
      <c r="AE92" s="110"/>
      <c r="AF92" s="110"/>
      <c r="AG92" s="110"/>
      <c r="AH92" s="110"/>
      <c r="AI92" s="110"/>
      <c r="AJ92" s="15"/>
    </row>
    <row r="93" spans="1:36">
      <c r="A93" s="15"/>
      <c r="B93" s="15"/>
      <c r="C93" s="15"/>
      <c r="D93" s="15"/>
      <c r="E93" s="15"/>
      <c r="F93" s="15"/>
      <c r="G93" s="15"/>
      <c r="H93" s="15"/>
      <c r="I93" s="15"/>
      <c r="J93" s="15"/>
      <c r="K93" s="15"/>
      <c r="L93" s="15"/>
      <c r="M93" s="15"/>
      <c r="N93" s="15"/>
      <c r="O93" s="15"/>
      <c r="P93" s="15"/>
      <c r="Q93" s="15"/>
      <c r="R93" s="15"/>
      <c r="S93" s="15"/>
      <c r="T93" s="15"/>
      <c r="U93" s="15"/>
      <c r="V93" s="110"/>
      <c r="W93" s="110"/>
      <c r="X93" s="111" t="s">
        <v>92</v>
      </c>
      <c r="Y93" s="124">
        <v>5823</v>
      </c>
      <c r="Z93" s="124">
        <v>-1043</v>
      </c>
      <c r="AA93" s="110"/>
      <c r="AB93" s="110"/>
      <c r="AC93" s="110"/>
      <c r="AD93" s="110"/>
      <c r="AE93" s="110"/>
      <c r="AF93" s="110"/>
      <c r="AG93" s="110"/>
      <c r="AH93" s="110"/>
      <c r="AI93" s="110"/>
      <c r="AJ93" s="15"/>
    </row>
    <row r="94" spans="1:36">
      <c r="A94" s="15"/>
      <c r="B94" s="15"/>
      <c r="C94" s="15"/>
      <c r="D94" s="15"/>
      <c r="E94" s="15"/>
      <c r="F94" s="15"/>
      <c r="G94" s="15"/>
      <c r="H94" s="15"/>
      <c r="I94" s="15"/>
      <c r="J94" s="15"/>
      <c r="K94" s="15"/>
      <c r="L94" s="15"/>
      <c r="M94" s="15"/>
      <c r="N94" s="15"/>
      <c r="O94" s="15"/>
      <c r="P94" s="15"/>
      <c r="Q94" s="15"/>
      <c r="R94" s="15"/>
      <c r="S94" s="15"/>
      <c r="T94" s="15"/>
      <c r="U94" s="15"/>
      <c r="V94" s="110"/>
      <c r="W94" s="110"/>
      <c r="X94" s="111" t="s">
        <v>93</v>
      </c>
      <c r="Y94" s="124">
        <v>2719</v>
      </c>
      <c r="Z94" s="124">
        <v>-795</v>
      </c>
      <c r="AA94" s="110"/>
      <c r="AB94" s="110"/>
      <c r="AC94" s="110"/>
      <c r="AD94" s="110"/>
      <c r="AE94" s="110"/>
      <c r="AF94" s="110"/>
      <c r="AG94" s="110"/>
      <c r="AH94" s="110"/>
      <c r="AI94" s="110"/>
      <c r="AJ94" s="15"/>
    </row>
    <row r="95" spans="1:36">
      <c r="A95" s="15"/>
      <c r="B95" s="15"/>
      <c r="C95" s="15"/>
      <c r="D95" s="15"/>
      <c r="E95" s="15"/>
      <c r="F95" s="15"/>
      <c r="G95" s="15"/>
      <c r="H95" s="15"/>
      <c r="I95" s="15"/>
      <c r="J95" s="15"/>
      <c r="K95" s="15"/>
      <c r="L95" s="15"/>
      <c r="M95" s="15"/>
      <c r="N95" s="15"/>
      <c r="O95" s="15"/>
      <c r="P95" s="15"/>
      <c r="Q95" s="15"/>
      <c r="R95" s="15"/>
      <c r="S95" s="15"/>
      <c r="T95" s="15"/>
      <c r="U95" s="15"/>
      <c r="V95" s="110"/>
      <c r="W95" s="110"/>
      <c r="X95" s="115"/>
      <c r="Y95" s="115"/>
      <c r="Z95" s="115"/>
      <c r="AA95" s="110"/>
      <c r="AB95" s="110"/>
      <c r="AC95" s="110"/>
      <c r="AD95" s="110"/>
      <c r="AE95" s="110"/>
      <c r="AF95" s="110"/>
      <c r="AG95" s="110"/>
      <c r="AH95" s="110"/>
      <c r="AI95" s="110"/>
      <c r="AJ95" s="15"/>
    </row>
    <row r="96" spans="1:36">
      <c r="A96" s="15"/>
      <c r="B96" s="15"/>
      <c r="C96" s="15"/>
      <c r="D96" s="15"/>
      <c r="E96" s="15"/>
      <c r="F96" s="15"/>
      <c r="G96" s="15"/>
      <c r="H96" s="15"/>
      <c r="I96" s="15"/>
      <c r="J96" s="15"/>
      <c r="K96" s="15"/>
      <c r="L96" s="15"/>
      <c r="M96" s="15"/>
      <c r="N96" s="15"/>
      <c r="O96" s="15"/>
      <c r="P96" s="15"/>
      <c r="Q96" s="15"/>
      <c r="R96" s="15"/>
      <c r="S96" s="15"/>
      <c r="T96" s="15"/>
      <c r="U96" s="15"/>
      <c r="V96" s="110"/>
      <c r="W96" s="110"/>
      <c r="X96" s="169" t="s">
        <v>148</v>
      </c>
      <c r="Y96" s="169"/>
      <c r="Z96" s="141"/>
      <c r="AA96" s="110"/>
      <c r="AB96" s="110"/>
      <c r="AC96" s="110"/>
      <c r="AD96" s="110"/>
      <c r="AE96" s="110"/>
      <c r="AF96" s="110"/>
      <c r="AG96" s="110"/>
      <c r="AH96" s="110"/>
      <c r="AI96" s="110"/>
      <c r="AJ96" s="15"/>
    </row>
    <row r="97" spans="1:36">
      <c r="A97" s="15"/>
      <c r="B97" s="15"/>
      <c r="C97" s="15"/>
      <c r="D97" s="15"/>
      <c r="E97" s="15"/>
      <c r="F97" s="15"/>
      <c r="G97" s="15"/>
      <c r="H97" s="15"/>
      <c r="I97" s="15"/>
      <c r="J97" s="15"/>
      <c r="K97" s="15"/>
      <c r="L97" s="15"/>
      <c r="M97" s="15"/>
      <c r="N97" s="15"/>
      <c r="O97" s="15"/>
      <c r="P97" s="15"/>
      <c r="Q97" s="15"/>
      <c r="R97" s="15"/>
      <c r="S97" s="15"/>
      <c r="T97" s="15"/>
      <c r="U97" s="15"/>
      <c r="V97" s="110"/>
      <c r="W97" s="110"/>
      <c r="X97" s="111" t="s">
        <v>88</v>
      </c>
      <c r="Y97" s="124">
        <v>10594</v>
      </c>
      <c r="Z97" s="141"/>
      <c r="AA97" s="110"/>
      <c r="AB97" s="110"/>
      <c r="AC97" s="110"/>
      <c r="AD97" s="110"/>
      <c r="AE97" s="110"/>
      <c r="AF97" s="110"/>
      <c r="AG97" s="110"/>
      <c r="AH97" s="110"/>
      <c r="AI97" s="110"/>
      <c r="AJ97" s="15"/>
    </row>
    <row r="98" spans="1:36">
      <c r="A98" s="15"/>
      <c r="B98" s="15"/>
      <c r="C98" s="15"/>
      <c r="D98" s="15"/>
      <c r="E98" s="15"/>
      <c r="F98" s="15"/>
      <c r="G98" s="15"/>
      <c r="H98" s="15"/>
      <c r="I98" s="15"/>
      <c r="J98" s="15"/>
      <c r="K98" s="15"/>
      <c r="L98" s="15"/>
      <c r="M98" s="15"/>
      <c r="N98" s="15"/>
      <c r="O98" s="15"/>
      <c r="P98" s="15"/>
      <c r="Q98" s="15"/>
      <c r="R98" s="15"/>
      <c r="S98" s="15"/>
      <c r="T98" s="15"/>
      <c r="U98" s="15"/>
      <c r="V98" s="110"/>
      <c r="W98" s="110"/>
      <c r="X98" s="111" t="s">
        <v>89</v>
      </c>
      <c r="Y98" s="124">
        <v>25340</v>
      </c>
      <c r="Z98" s="141"/>
      <c r="AA98" s="110"/>
      <c r="AB98" s="110"/>
      <c r="AC98" s="110"/>
      <c r="AD98" s="110"/>
      <c r="AE98" s="110"/>
      <c r="AF98" s="110"/>
      <c r="AG98" s="110"/>
      <c r="AH98" s="110"/>
      <c r="AI98" s="110"/>
      <c r="AJ98" s="15"/>
    </row>
    <row r="99" spans="1:36">
      <c r="A99" s="15"/>
      <c r="B99" s="15"/>
      <c r="C99" s="15"/>
      <c r="D99" s="15"/>
      <c r="E99" s="15"/>
      <c r="F99" s="15"/>
      <c r="G99" s="15"/>
      <c r="H99" s="15"/>
      <c r="I99" s="15"/>
      <c r="J99" s="15"/>
      <c r="K99" s="15"/>
      <c r="L99" s="15"/>
      <c r="M99" s="15"/>
      <c r="N99" s="15"/>
      <c r="O99" s="15"/>
      <c r="P99" s="15"/>
      <c r="Q99" s="15"/>
      <c r="R99" s="15"/>
      <c r="S99" s="15"/>
      <c r="T99" s="15"/>
      <c r="U99" s="15"/>
      <c r="V99" s="110"/>
      <c r="W99" s="110"/>
      <c r="X99" s="111" t="s">
        <v>90</v>
      </c>
      <c r="Y99" s="124">
        <v>31351</v>
      </c>
      <c r="Z99" s="141"/>
      <c r="AA99" s="110"/>
      <c r="AB99" s="110"/>
      <c r="AC99" s="110"/>
      <c r="AD99" s="110"/>
      <c r="AE99" s="110"/>
      <c r="AF99" s="110"/>
      <c r="AG99" s="110"/>
      <c r="AH99" s="110"/>
      <c r="AI99" s="110"/>
      <c r="AJ99" s="15"/>
    </row>
    <row r="100" spans="1:36">
      <c r="A100" s="15"/>
      <c r="B100" s="15"/>
      <c r="C100" s="15"/>
      <c r="D100" s="15"/>
      <c r="E100" s="15"/>
      <c r="F100" s="15"/>
      <c r="G100" s="15"/>
      <c r="H100" s="15"/>
      <c r="I100" s="15"/>
      <c r="J100" s="15"/>
      <c r="K100" s="15"/>
      <c r="L100" s="15"/>
      <c r="M100" s="15"/>
      <c r="N100" s="15"/>
      <c r="O100" s="15"/>
      <c r="P100" s="15"/>
      <c r="Q100" s="15"/>
      <c r="R100" s="15"/>
      <c r="S100" s="15"/>
      <c r="T100" s="15"/>
      <c r="U100" s="15"/>
      <c r="V100" s="110"/>
      <c r="W100" s="110"/>
      <c r="X100" s="111" t="s">
        <v>91</v>
      </c>
      <c r="Y100" s="124">
        <v>34437</v>
      </c>
      <c r="Z100" s="141"/>
      <c r="AA100" s="110"/>
      <c r="AB100" s="110"/>
      <c r="AC100" s="110"/>
      <c r="AD100" s="110"/>
      <c r="AE100" s="110"/>
      <c r="AF100" s="110"/>
      <c r="AG100" s="110"/>
      <c r="AH100" s="110"/>
      <c r="AI100" s="110"/>
      <c r="AJ100" s="15"/>
    </row>
    <row r="101" spans="1:36">
      <c r="A101" s="15"/>
      <c r="B101" s="15"/>
      <c r="C101" s="15"/>
      <c r="D101" s="15"/>
      <c r="E101" s="15"/>
      <c r="F101" s="15"/>
      <c r="G101" s="15"/>
      <c r="H101" s="15"/>
      <c r="I101" s="15"/>
      <c r="J101" s="15"/>
      <c r="K101" s="15"/>
      <c r="L101" s="15"/>
      <c r="M101" s="15"/>
      <c r="N101" s="15"/>
      <c r="O101" s="15"/>
      <c r="P101" s="15"/>
      <c r="Q101" s="15"/>
      <c r="R101" s="15"/>
      <c r="S101" s="15"/>
      <c r="T101" s="15"/>
      <c r="U101" s="15"/>
      <c r="V101" s="110"/>
      <c r="W101" s="110"/>
      <c r="X101" s="111" t="s">
        <v>92</v>
      </c>
      <c r="Y101" s="124">
        <v>6866</v>
      </c>
      <c r="Z101" s="141"/>
      <c r="AA101" s="110"/>
      <c r="AB101" s="110"/>
      <c r="AC101" s="110"/>
      <c r="AD101" s="110"/>
      <c r="AE101" s="110"/>
      <c r="AF101" s="110"/>
      <c r="AG101" s="110"/>
      <c r="AH101" s="110"/>
      <c r="AI101" s="110"/>
      <c r="AJ101" s="15"/>
    </row>
    <row r="102" spans="1:36">
      <c r="A102" s="15"/>
      <c r="B102" s="15"/>
      <c r="C102" s="15"/>
      <c r="D102" s="15"/>
      <c r="E102" s="15"/>
      <c r="F102" s="15"/>
      <c r="G102" s="15"/>
      <c r="H102" s="15"/>
      <c r="I102" s="15"/>
      <c r="J102" s="15"/>
      <c r="K102" s="15"/>
      <c r="L102" s="15"/>
      <c r="M102" s="15"/>
      <c r="N102" s="15"/>
      <c r="O102" s="15"/>
      <c r="P102" s="15"/>
      <c r="Q102" s="15"/>
      <c r="R102" s="15"/>
      <c r="S102" s="15"/>
      <c r="T102" s="15"/>
      <c r="U102" s="15"/>
      <c r="V102" s="110"/>
      <c r="W102" s="110"/>
      <c r="X102" s="111" t="s">
        <v>93</v>
      </c>
      <c r="Y102" s="124">
        <v>3514</v>
      </c>
      <c r="Z102" s="141"/>
      <c r="AA102" s="110"/>
      <c r="AB102" s="110"/>
      <c r="AC102" s="110"/>
      <c r="AD102" s="110"/>
      <c r="AE102" s="110"/>
      <c r="AF102" s="110"/>
      <c r="AG102" s="110"/>
      <c r="AH102" s="110"/>
      <c r="AI102" s="110"/>
      <c r="AJ102" s="15"/>
    </row>
    <row r="103" spans="1:36">
      <c r="A103" s="15"/>
      <c r="B103" s="15"/>
      <c r="C103" s="15"/>
      <c r="D103" s="15"/>
      <c r="E103" s="15"/>
      <c r="F103" s="15"/>
      <c r="G103" s="15"/>
      <c r="H103" s="15"/>
      <c r="I103" s="15"/>
      <c r="J103" s="15"/>
      <c r="K103" s="15"/>
      <c r="L103" s="15"/>
      <c r="M103" s="15"/>
      <c r="N103" s="15"/>
      <c r="O103" s="15"/>
      <c r="P103" s="15"/>
      <c r="Q103" s="15"/>
      <c r="R103" s="15"/>
      <c r="S103" s="15"/>
      <c r="T103" s="15"/>
      <c r="U103" s="15"/>
      <c r="V103" s="110"/>
      <c r="W103" s="110"/>
      <c r="X103" s="370" t="s">
        <v>43</v>
      </c>
      <c r="Y103" s="110"/>
      <c r="Z103" s="110"/>
      <c r="AA103" s="110"/>
      <c r="AB103" s="110"/>
      <c r="AC103" s="110"/>
      <c r="AD103" s="110"/>
      <c r="AE103" s="110"/>
      <c r="AF103" s="110"/>
      <c r="AG103" s="110"/>
      <c r="AH103" s="110"/>
      <c r="AI103" s="110"/>
      <c r="AJ103" s="15"/>
    </row>
    <row r="104" spans="1:36">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row>
  </sheetData>
  <sheetProtection selectLockedCells="1"/>
  <mergeCells count="19">
    <mergeCell ref="C1:J1"/>
    <mergeCell ref="C3:D3"/>
    <mergeCell ref="C48:M48"/>
    <mergeCell ref="N71:P71"/>
    <mergeCell ref="C24:P24"/>
    <mergeCell ref="C15:P15"/>
    <mergeCell ref="C14:P14"/>
    <mergeCell ref="C42:P42"/>
    <mergeCell ref="G3:P4"/>
    <mergeCell ref="C74:E74"/>
    <mergeCell ref="C75:E75"/>
    <mergeCell ref="C7:P7"/>
    <mergeCell ref="C10:F10"/>
    <mergeCell ref="C11:F11"/>
    <mergeCell ref="C12:F12"/>
    <mergeCell ref="C47:M47"/>
    <mergeCell ref="C22:P22"/>
    <mergeCell ref="C21:P21"/>
    <mergeCell ref="K19:P19"/>
  </mergeCells>
  <conditionalFormatting sqref="D27">
    <cfRule type="expression" dxfId="4" priority="17">
      <formula>#REF!=0</formula>
    </cfRule>
  </conditionalFormatting>
  <conditionalFormatting sqref="D28">
    <cfRule type="expression" dxfId="3" priority="16">
      <formula>#REF!=0</formula>
    </cfRule>
  </conditionalFormatting>
  <conditionalFormatting sqref="D29">
    <cfRule type="expression" dxfId="2" priority="15">
      <formula>#REF!=0</formula>
    </cfRule>
  </conditionalFormatting>
  <conditionalFormatting sqref="D25">
    <cfRule type="expression" dxfId="1" priority="14">
      <formula>#REF!=0</formula>
    </cfRule>
  </conditionalFormatting>
  <conditionalFormatting sqref="D26">
    <cfRule type="expression" dxfId="0" priority="13">
      <formula>#REF!=0</formula>
    </cfRule>
  </conditionalFormatting>
  <hyperlinks>
    <hyperlink ref="X25" location="WAND!X86" display="Daten" xr:uid="{00000000-0004-0000-0800-000000000000}"/>
    <hyperlink ref="X44" location="WAND!Z88" display="Daten" xr:uid="{00000000-0004-0000-0800-000001000000}"/>
  </hyperlinks>
  <pageMargins left="0.78740157480314998" right="0.59055118110236204" top="0.15748031496063" bottom="0.15748031496063" header="0" footer="0"/>
  <pageSetup paperSize="9" scale="83" fitToWidth="0"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2933633" r:id="rId4" name="Button 1">
              <controlPr defaultSize="0" print="0" autoLine="0" autoPict="0">
                <anchor moveWithCells="1" sizeWithCells="1">
                  <from>
                    <xdr:col>0</xdr:col>
                    <xdr:colOff>28575</xdr:colOff>
                    <xdr:row>0</xdr:row>
                    <xdr:rowOff>28575</xdr:rowOff>
                  </from>
                  <to>
                    <xdr:col>0</xdr:col>
                    <xdr:colOff>28575</xdr:colOff>
                    <xdr:row>0</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16</vt:i4>
      </vt:variant>
    </vt:vector>
  </HeadingPairs>
  <TitlesOfParts>
    <vt:vector size="32" baseType="lpstr">
      <vt:lpstr>TITEL</vt:lpstr>
      <vt:lpstr>MAKTXT</vt:lpstr>
      <vt:lpstr>BEV1</vt:lpstr>
      <vt:lpstr>BEV2</vt:lpstr>
      <vt:lpstr>BEV3</vt:lpstr>
      <vt:lpstr>NAS</vt:lpstr>
      <vt:lpstr>STEU</vt:lpstr>
      <vt:lpstr>PHAS</vt:lpstr>
      <vt:lpstr>WAND</vt:lpstr>
      <vt:lpstr>WOH</vt:lpstr>
      <vt:lpstr>PREIS_ETW</vt:lpstr>
      <vt:lpstr>PREIS_EFH</vt:lpstr>
      <vt:lpstr>PREIS_MWG</vt:lpstr>
      <vt:lpstr>PREIS_4</vt:lpstr>
      <vt:lpstr>FAHRZ</vt:lpstr>
      <vt:lpstr>PROSP1</vt:lpstr>
      <vt:lpstr>'BEV1'!Druckbereich</vt:lpstr>
      <vt:lpstr>'BEV2'!Druckbereich</vt:lpstr>
      <vt:lpstr>'BEV3'!Druckbereich</vt:lpstr>
      <vt:lpstr>FAHRZ!Druckbereich</vt:lpstr>
      <vt:lpstr>MAKTXT!Druckbereich</vt:lpstr>
      <vt:lpstr>NAS!Druckbereich</vt:lpstr>
      <vt:lpstr>PHAS!Druckbereich</vt:lpstr>
      <vt:lpstr>PREIS_4!Druckbereich</vt:lpstr>
      <vt:lpstr>PREIS_EFH!Druckbereich</vt:lpstr>
      <vt:lpstr>PREIS_ETW!Druckbereich</vt:lpstr>
      <vt:lpstr>PREIS_MWG!Druckbereich</vt:lpstr>
      <vt:lpstr>PROSP1!Druckbereich</vt:lpstr>
      <vt:lpstr>STEU!Druckbereich</vt:lpstr>
      <vt:lpstr>TITEL!Druckbereich</vt:lpstr>
      <vt:lpstr>WAND!Druckbereich</vt:lpstr>
      <vt:lpstr>WOH!Druckbereich</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Dieterle</dc:creator>
  <cp:keywords/>
  <dc:description/>
  <cp:lastModifiedBy>Maria Dieterle</cp:lastModifiedBy>
  <dcterms:created xsi:type="dcterms:W3CDTF">2020-11-13T15:35:20Z</dcterms:created>
  <dcterms:modified xsi:type="dcterms:W3CDTF">2020-11-13T15:35:24Z</dcterms:modified>
  <cp:category/>
</cp:coreProperties>
</file>